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0"/>
  </bookViews>
  <sheets>
    <sheet name="стр.1" sheetId="1" r:id="rId1"/>
    <sheet name="стр.2" sheetId="2" r:id="rId2"/>
    <sheet name="стр.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1">'стр.2'!$A$1:$DF$360</definedName>
    <definedName name="_xlnm.Print_Area" localSheetId="2">'стр.3'!$A$1:$DF$30</definedName>
  </definedNames>
  <calcPr fullCalcOnLoad="1"/>
</workbook>
</file>

<file path=xl/comments2.xml><?xml version="1.0" encoding="utf-8"?>
<comments xmlns="http://schemas.openxmlformats.org/spreadsheetml/2006/main">
  <authors>
    <author>SedRostov</author>
  </authors>
  <commentList>
    <comment ref="A7" authorId="0">
      <text>
        <r>
          <rPr>
            <b/>
            <sz val="8"/>
            <rFont val="Tahoma"/>
            <family val="0"/>
          </rPr>
          <t>SedRostov: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<sst xmlns="http://schemas.openxmlformats.org/spreadsheetml/2006/main" count="1307" uniqueCount="553">
  <si>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</si>
  <si>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</si>
  <si>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</si>
  <si>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</si>
  <si>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</si>
  <si>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</si>
  <si>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</si>
  <si>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</si>
  <si>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</si>
  <si>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</si>
  <si>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</si>
  <si>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</si>
  <si>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</si>
  <si>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 г.</t>
  </si>
  <si>
    <t>200</t>
  </si>
  <si>
    <t>450</t>
  </si>
  <si>
    <t>Руководитель</t>
  </si>
  <si>
    <t>(подпись)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</si>
  <si>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</si>
  <si>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</si>
  <si>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</si>
  <si>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</si>
  <si>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</si>
  <si>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</si>
  <si>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</si>
  <si>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</si>
  <si>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</si>
  <si>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</si>
  <si>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</si>
  <si>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</si>
  <si>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</si>
  <si>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</si>
  <si>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</si>
  <si>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</si>
  <si>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</si>
  <si>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</si>
  <si>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</si>
  <si>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</si>
  <si>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</si>
  <si>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</si>
  <si>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</si>
  <si>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(в ред. Приказа Минфина РФ от 09.11.2009 № 115н)</t>
  </si>
  <si>
    <t>Форма по ОКУД</t>
  </si>
  <si>
    <t>020</t>
  </si>
  <si>
    <t>951 0102 0020400 000 000</t>
  </si>
  <si>
    <t>Дульская Т.Ю.</t>
  </si>
  <si>
    <t xml:space="preserve"> Сальское городское поселение</t>
  </si>
  <si>
    <t xml:space="preserve"> Бюджет Сальского городского поселения</t>
  </si>
  <si>
    <t xml:space="preserve"> </t>
  </si>
  <si>
    <t>_____________</t>
  </si>
  <si>
    <t>951</t>
  </si>
  <si>
    <t>60250501000</t>
  </si>
  <si>
    <t>000 1 05 01011 01 0000 110</t>
  </si>
  <si>
    <t>000 1 05 01020 00 0000 110</t>
  </si>
  <si>
    <t>000 1 05 01021 01 1000 110</t>
  </si>
  <si>
    <t>000 1 05 01021 01 4000 110</t>
  </si>
  <si>
    <t>Транспортный налог с организаций</t>
  </si>
  <si>
    <t>Прочие расходы</t>
  </si>
  <si>
    <t>Невыясненные поступления</t>
  </si>
  <si>
    <t>000 1 17 01000 00 0000 180</t>
  </si>
  <si>
    <t>000 1 17 01050 10 0000 180</t>
  </si>
  <si>
    <t>Невыясненные поступления, зачисляемые в бюджет поселения</t>
  </si>
  <si>
    <t>000 1 09 04010 02 0000 110</t>
  </si>
  <si>
    <t>Налог на имущество предприятий</t>
  </si>
  <si>
    <t>000 1 09 04010 02 1000 110</t>
  </si>
  <si>
    <t>Прочие работы, услуги</t>
  </si>
  <si>
    <t>Целевые программы муниципальных образований</t>
  </si>
  <si>
    <t>951 0502 7950000 000 000</t>
  </si>
  <si>
    <t>Оплата работ, услуг</t>
  </si>
  <si>
    <t>Работы, услуги по содержанию имущества</t>
  </si>
  <si>
    <t>Поступление нефинансовых активов</t>
  </si>
  <si>
    <t>Увеличение стоимости основных средств</t>
  </si>
  <si>
    <t>Межбюджетные трансферты</t>
  </si>
  <si>
    <t>Иные межбюджетные трансферты</t>
  </si>
  <si>
    <t>000 1 00 00000 00 0000 000</t>
  </si>
  <si>
    <t>000 1 01 00000 00 0000 000</t>
  </si>
  <si>
    <t>000 1 01 02000 01 0000 110</t>
  </si>
  <si>
    <t>000 1 05 01011 01 2000 110</t>
  </si>
  <si>
    <t>Налог,взимаемый  с налогоплательщиков, выбравших в качествеобъекта налогообложения доходы</t>
  </si>
  <si>
    <t>Единый сельскохозяйственный налог</t>
  </si>
  <si>
    <t>000 1 05 03010 01 0000 110</t>
  </si>
  <si>
    <t>000 1 05 03010 01 1000 110</t>
  </si>
  <si>
    <t>000 1 05 03010 01 3000 110</t>
  </si>
  <si>
    <t>Налог на имущество физических лиц , взимаемый по ставкам, применяемым к объектам налогообложения, расположенным в границах поселений</t>
  </si>
  <si>
    <t>000 1 09 04050</t>
  </si>
  <si>
    <t>000 1 11 05020 00 0000 120</t>
  </si>
  <si>
    <t>000 1 11 05025 10 0000 120</t>
  </si>
  <si>
    <t xml:space="preserve">Доходы, получаемые в виде арендной платы за земли после разграничения государственной  собственности на землю,а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 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</si>
  <si>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поселений  (за исключением земельных участковмуниципальных бюджетных и автономных учреждений)</t>
  </si>
  <si>
    <t>000 1 13 00000 00 0000 000</t>
  </si>
  <si>
    <t>ДОХОДЫ ОТ ОКАЗАНИЯ ПЛАТНЫХ УСЛУГ И КОМПЕНСАЦИИ ЗАТРАТ ГОСУДАРСТВА</t>
  </si>
  <si>
    <t>Резервные фонды</t>
  </si>
  <si>
    <t>Резервные фонды местных администраций</t>
  </si>
  <si>
    <t>Безвозмездные перечисления организациям</t>
  </si>
  <si>
    <t>Увеличение стоимости материальных запасов</t>
  </si>
  <si>
    <t>Безвозмездные перечисления бюджетам</t>
  </si>
  <si>
    <t>Транспортный налог с физических лиц</t>
  </si>
  <si>
    <t>000 1 06 04012 02 4000 110</t>
  </si>
  <si>
    <t>951 0501 0980000 000 000</t>
  </si>
  <si>
    <t>951 0501 0980100 000 000</t>
  </si>
  <si>
    <t>951 0501 0980102 000 000</t>
  </si>
  <si>
    <t>951 0501 0980200 000 000</t>
  </si>
  <si>
    <t>951 0501 0980202 000 000</t>
  </si>
  <si>
    <t>на 1</t>
  </si>
  <si>
    <t>12</t>
  </si>
  <si>
    <t>000 1 01 02010 01 2000 110</t>
  </si>
  <si>
    <t>000 1 01 02010 01 3000 110</t>
  </si>
  <si>
    <t>000 1 01 02010 01 4000 110</t>
  </si>
  <si>
    <t xml:space="preserve"> Налог на доходы физических лиц с доходов, полученных от осуществления деятельности физическими лицами, 
 зарегистрированными в качестве индивидуальных 
 предпринимателей, нотариусов, занимающихся частной практикой, 
 адвокатов, учредивших адвокатские кабинеты и других лиц, 
 занимающихся частной практикой в соответствии со статьей 227 
 Налогового кодекса Российской Федерации
</t>
  </si>
  <si>
    <t>000 1 01 02020 01 1000 110</t>
  </si>
  <si>
    <t>000 1 01 02020 01 2000 110</t>
  </si>
  <si>
    <t>000 1 05 01011 01 3000 110</t>
  </si>
  <si>
    <t xml:space="preserve"> Налог, взимаемый с налогоплательщиков, выбравших в качестве объекта налогообложения доходы (за налоговые периоды, истекшие
  до 1 января 2011 года)
</t>
  </si>
  <si>
    <t>000 1 06 01030 10 4000 110</t>
  </si>
  <si>
    <t>000 1 11 05013 10 0000 120</t>
  </si>
  <si>
    <t>000 1 14 06013 10 0000 430</t>
  </si>
  <si>
    <t xml:space="preserve"> ВОЗВРАТ ОСТАТКОВ СУБСИДИЙ, СУБВЕНЦИЙ И ИНЫХ МЕЖБЮДЖЕТНЫХ ТРАНСФЕРТОВ, ИМЕЮЩИХ ЦЕЛЕВОЕ 
 НАЗНАЧЕНИЕ, ПРОШЛЫХ ЛЕТ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</si>
  <si>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</si>
  <si>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 из 
 бюджетов поселений
</t>
  </si>
  <si>
    <t>000 2 19 05000 10 0000 000</t>
  </si>
  <si>
    <t>000 1 05 01050 01 0000 110</t>
  </si>
  <si>
    <t>000 1 05 01050 01 1000 110</t>
  </si>
  <si>
    <t xml:space="preserve"> Минимальный налог, зачисляемый в бюджеты субъектов Российской Федерации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</si>
  <si>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</si>
  <si>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</si>
  <si>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</si>
  <si>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</si>
  <si>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</si>
  <si>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</si>
  <si>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Иные выплаты персоналу, за исключением фонда оплаты труда</t>
  </si>
  <si>
    <t>Расходы</t>
  </si>
  <si>
    <t>951 0102 0020300 122 200</t>
  </si>
  <si>
    <t>951 0102 0020300 122 210</t>
  </si>
  <si>
    <t>951 0102 0020300 122 212</t>
  </si>
  <si>
    <t xml:space="preserve">Центральный аппарат </t>
  </si>
  <si>
    <t>951 0102 0020400 122 000</t>
  </si>
  <si>
    <t>951 0102 0020400 122 200</t>
  </si>
  <si>
    <t>951 0102 0020400 122 210</t>
  </si>
  <si>
    <t>Оплата труда и начисления на выплаты по оплате труда</t>
  </si>
  <si>
    <t>Прочие выплаты</t>
  </si>
  <si>
    <t>951 0102 0020400 122 212</t>
  </si>
  <si>
    <t>Прочая закупка товаров, работ и услуг для государственных (муниципальных) нужд</t>
  </si>
  <si>
    <t>951 0102 0020400 244 000</t>
  </si>
  <si>
    <t>951 0102 0020400 244 200</t>
  </si>
  <si>
    <t>951 0102 0020400 244 220</t>
  </si>
  <si>
    <t>Транспортные услуги</t>
  </si>
  <si>
    <t>951 0102 0020400 244 222</t>
  </si>
  <si>
    <t>951 0102 0020400 244 226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</si>
  <si>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</si>
  <si>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</si>
  <si>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</si>
  <si>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</si>
  <si>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</si>
  <si>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951 0104 0020400 121 220</t>
  </si>
  <si>
    <t>951 0104 0020400 121 226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</si>
  <si>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</si>
  <si>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</si>
  <si>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</si>
  <si>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</si>
  <si>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</si>
  <si>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Закупка товаров, работ, услуг в сфере информационно-коммуникационных технологий</t>
  </si>
  <si>
    <t>951 0104 0020400 242 200</t>
  </si>
  <si>
    <t>951 0104 0020400 242 220</t>
  </si>
  <si>
    <t>Услуги связи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</si>
  <si>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</si>
  <si>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</si>
  <si>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</si>
  <si>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</si>
  <si>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</si>
  <si>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</si>
  <si>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</si>
  <si>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951 0104 0020400 244 225</t>
  </si>
  <si>
    <t>Коммунальные услуги</t>
  </si>
  <si>
    <t>951 0104 0020400 244 226</t>
  </si>
  <si>
    <t>951 0104 0020400 244 290</t>
  </si>
  <si>
    <t>951 0104 0020400 244 300</t>
  </si>
  <si>
    <t>951 0104 0020400 244 310</t>
  </si>
  <si>
    <t>951 0104 0020400 244 340</t>
  </si>
  <si>
    <t>951 0104 0020400 852 000</t>
  </si>
  <si>
    <t xml:space="preserve">Уплата прочих налогов, сборов и иных платежей </t>
  </si>
  <si>
    <t>951 0104 0020400 852 200</t>
  </si>
  <si>
    <t>951 0104 0020400 852 290</t>
  </si>
  <si>
    <t>951 0104 5210000 000 000</t>
  </si>
  <si>
    <t>951 0104 5210200 000 000</t>
  </si>
  <si>
    <t xml:space="preserve">Субвенции бюджетам муниципальных образований для финансового обеспечения 
расходных обязательств, возникающих при 
выполнении государственных полномочий 
Российской Федерации, субъектов Российской 
Федерации, переданных для осуществления 
органам местного самоуправления в 
установленном порядке
</t>
  </si>
  <si>
    <t>951 0104 5210215 000 000</t>
  </si>
  <si>
    <t xml:space="preserve">Определение перечня должностных лиц, уполномоченных составлять протоколы об 
административных правонарушениях, 
предусмотренных статьями 2.1 (в части 
нарушения должностными лицами 
муниципальных учреждений и муниципальных 
унитарных предприятий порядка и сроков 
рассмотрения обращений граждан), 2.2, 2.4, 2.7, 
3.2, 3.3 (в части административных 
правонарушений, совершенных в отношении 
объектов культурного наследия (памятников 
истории и культуры) местного значения, их 
территорий, зон их охраны), 4.1, 5.1-5.7, 6.1-6.3, 
7.1, 7.2, 7.3 (в части нарушения установленных 
нормативными правовыми актами органов 
местного самоуправления правил организации 
пассажирских перевозок автомобильным 
транспортом), 8.1-8.3, частью 2 статьи 9.1, 
статьей 9.3 Областного закона от 25 октября 2002
 года № 273-ЗС «Об административных 
правонарушениях»
</t>
  </si>
  <si>
    <t>951 0104 5210215 244 000</t>
  </si>
  <si>
    <t>951 0104 5210215 244 300</t>
  </si>
  <si>
    <t>951 0104 5210215 244 340</t>
  </si>
  <si>
    <t>951 0107 0000000 000 000</t>
  </si>
  <si>
    <t>Обеспечение проведения выборов и референдумов</t>
  </si>
  <si>
    <t>951 0107 0200000 000 000</t>
  </si>
  <si>
    <t>951 0107 0200700 000 000</t>
  </si>
  <si>
    <t xml:space="preserve">Проведение выборов в законодательные (представительные) органы государственной 
власти субъектов Российской Федерации
</t>
  </si>
  <si>
    <t>951 0107 0200700 244 000</t>
  </si>
  <si>
    <t>951 0107 0200700 244 200</t>
  </si>
  <si>
    <t>951 0107 0200700 244 220</t>
  </si>
  <si>
    <t>951 0107 0200700 244 226</t>
  </si>
  <si>
    <t>951 0111 0000000 000 000</t>
  </si>
  <si>
    <t>951 0111 0700000 000 000</t>
  </si>
  <si>
    <t>952 0111 0700500 000 000</t>
  </si>
  <si>
    <t>953 0111 0700500 870 000</t>
  </si>
  <si>
    <t>Резервные средства</t>
  </si>
  <si>
    <t>953 0111 0700500 870 200</t>
  </si>
  <si>
    <t>953 0111 0700500 870 290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</si>
  <si>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</si>
  <si>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</si>
  <si>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</si>
  <si>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</si>
  <si>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</si>
  <si>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951 0113 0700500 870 290</t>
  </si>
  <si>
    <t>951 0113 0920000 000 000</t>
  </si>
  <si>
    <t>Реализация государственных функций, связанных с общегосударственным управлением</t>
  </si>
  <si>
    <t>951 0113 0920300 000 000</t>
  </si>
  <si>
    <t>Выполнение других обязательств государства</t>
  </si>
  <si>
    <t>951 0113 0920305 000 000</t>
  </si>
  <si>
    <t>951 0113 0920305 244 000</t>
  </si>
  <si>
    <t>951 0113 0920305 244 200</t>
  </si>
  <si>
    <t>951 0113 0920305 244 220</t>
  </si>
  <si>
    <t>951 0113 0920305 244 226</t>
  </si>
  <si>
    <t>951 0113 0920305 852 000</t>
  </si>
  <si>
    <t>951 0113 0920305 852 200</t>
  </si>
  <si>
    <t>951 0113 0920305 852 290</t>
  </si>
  <si>
    <t>Уплата прочих налогов, сборов и иных платежей</t>
  </si>
  <si>
    <t>951 0113 7950000 000 000</t>
  </si>
  <si>
    <t>951 0113 7950800 000 000</t>
  </si>
  <si>
    <t xml:space="preserve">Муниципальная долгосрочная программа"Оценка недвижимости, признание прав и регулирование 
отношений по муниципальной собственности, 
мероприятия по землеустройству и 
землепользованию Сальского городского 
поселения на 2012-2014"
</t>
  </si>
  <si>
    <t>951 0113 7950800 244 000</t>
  </si>
  <si>
    <t>951 0113 7950800 244 200</t>
  </si>
  <si>
    <t>951 0113 7950800 244 220</t>
  </si>
  <si>
    <t>951 0113 7950800 244 226</t>
  </si>
  <si>
    <t>951 0113 7951100 000 000</t>
  </si>
  <si>
    <t xml:space="preserve">Муниципальная долгосрочная целевая программа  "Развитие муниципальной службы в Сальском 
городском поселении (2012-2014 годы)"
</t>
  </si>
  <si>
    <t>951 0113 7951100 121 000</t>
  </si>
  <si>
    <t>Фонд оплаты труда и страховые взносы</t>
  </si>
  <si>
    <t>951 0113 7951100 121 200</t>
  </si>
  <si>
    <t>951 0113 7951100 121 210</t>
  </si>
  <si>
    <t>951 0113 7951100 121 211</t>
  </si>
  <si>
    <t>Заработная плата</t>
  </si>
  <si>
    <t>951 0113 7951100 121 213</t>
  </si>
  <si>
    <t>Начисления на выплаты по оплате труда</t>
  </si>
  <si>
    <t>951 0113 7951100 244 000</t>
  </si>
  <si>
    <t>951 0113 7951100 244 200</t>
  </si>
  <si>
    <t>951 0113 7951100 244 220</t>
  </si>
  <si>
    <t>951 0113 7951100 244 226</t>
  </si>
  <si>
    <t xml:space="preserve">Целевые программы муниципальных </t>
  </si>
  <si>
    <t>951 0309 7950000 000 000</t>
  </si>
  <si>
    <t>951 0309 7950400 000 000</t>
  </si>
  <si>
    <t xml:space="preserve">Муниципальная целевая программа"Пожарная безопасность и защита населения и территории 
Сальского городского поселения от 
чрезвычайных ситуаций на 2011-2013 годы"
</t>
  </si>
  <si>
    <t>951 0309 7950400 244 000</t>
  </si>
  <si>
    <t>951 0309 7950400 244 200</t>
  </si>
  <si>
    <t>951 0309 7950400 244 220</t>
  </si>
  <si>
    <t>951 0309 7950400 244 225</t>
  </si>
  <si>
    <t>951 0309 7950400 244 226</t>
  </si>
  <si>
    <t>951 0309 7950400 244 300</t>
  </si>
  <si>
    <t>951 0309 7950400 244 310</t>
  </si>
  <si>
    <t>951 0309 7950400 540 000</t>
  </si>
  <si>
    <t>951 0309 7950400 540 200</t>
  </si>
  <si>
    <t>951 0309 7950400 540 250</t>
  </si>
  <si>
    <t>951 0309 7950400 540 251</t>
  </si>
  <si>
    <t xml:space="preserve">Перечисления другим бюджетам бюджетной </t>
  </si>
  <si>
    <t>951 0401 0000000 000 000</t>
  </si>
  <si>
    <t>Общеэкономические вопросы</t>
  </si>
  <si>
    <t>951 0401 7950000 000 000</t>
  </si>
  <si>
    <t>951 0401 7950900 000 000</t>
  </si>
  <si>
    <t xml:space="preserve"> Муниципальная долгосрочная целевая программа "Содействие занятости населения в Сальском 
городском поселении на 2012-2014 годы"
</t>
  </si>
  <si>
    <t>951 0401 7950900 121 213</t>
  </si>
  <si>
    <t>951 0409 0000000 000 000</t>
  </si>
  <si>
    <t>Дорожное хозяйство (дорожные фонды)</t>
  </si>
  <si>
    <t>951 0409 5220000 000 000</t>
  </si>
  <si>
    <t>Региональные целевые программы</t>
  </si>
  <si>
    <t>951 0409 5222700 000 000</t>
  </si>
  <si>
    <t xml:space="preserve">Областная долгосрочная целевая программа «Развитие сети автомобильных дорог общего 
пользования в Ростовской области на 2010-2014 
годы»
</t>
  </si>
  <si>
    <t>951 0409 5222700 521 000</t>
  </si>
  <si>
    <t xml:space="preserve">Субсидии, за исключением субсидий на софинансирование объектов капитального 
строительства государственной (муниципальной) 
собственности
</t>
  </si>
  <si>
    <t>951 0409 5222700 521 200</t>
  </si>
  <si>
    <t>951 0409 5222700 521 220</t>
  </si>
  <si>
    <t>951 0409 5222700 521 225</t>
  </si>
  <si>
    <t>951 0409 7950000 000 000</t>
  </si>
  <si>
    <t>951 0409 7950300 000 000</t>
  </si>
  <si>
    <t xml:space="preserve">Муниципальная долгосрочная целевая программа "Развитие автомобильных дорог общего 
пользования местного значения и тротуаров в 
Сальском городском поселении на 2011-2013 
годы"
</t>
  </si>
  <si>
    <t>951 0409 7950300 244 000</t>
  </si>
  <si>
    <t>951 0409 7950300 244 200</t>
  </si>
  <si>
    <t>951 0409 7950300 244 220</t>
  </si>
  <si>
    <t>951 0409 7950300 244 225</t>
  </si>
  <si>
    <t>951 0409 7950300 244 226</t>
  </si>
  <si>
    <t>951 0409 7950500 000 000</t>
  </si>
  <si>
    <t xml:space="preserve">Муниципальная целевая программа "Обеспечение безопасности дорожного движения на 
территории Сальского городского поселения в 2012 году"
</t>
  </si>
  <si>
    <t>951 0409 7950500 244 000</t>
  </si>
  <si>
    <t>951 0409 7950500 244 200</t>
  </si>
  <si>
    <t>951 0409 7950500 244 220</t>
  </si>
  <si>
    <t>951 0409 7950500 244 225</t>
  </si>
  <si>
    <t>951 0409 7950500 244 300</t>
  </si>
  <si>
    <t>951 0409 7950500 244 310</t>
  </si>
  <si>
    <t>951 0409 7950500 611 000</t>
  </si>
  <si>
    <t xml:space="preserve">Субсидии бюджетным учреждениям нафинансовое обеспечение государственного 
(муниципального) задания на оказание 
государственных (муниципальных) услуг 
(выполнение работ
 </t>
  </si>
  <si>
    <t>951 0409 7950500 611 200</t>
  </si>
  <si>
    <t>951 0409 7950500 611 240</t>
  </si>
  <si>
    <t>951 0409 7950500 611 241</t>
  </si>
  <si>
    <t>Безвозмездные перечисления государственным и муниципальным организациям</t>
  </si>
  <si>
    <t>951 0501 0980102 322 000</t>
  </si>
  <si>
    <t>Субсидии гражданам на приобретение жилья</t>
  </si>
  <si>
    <t>951 0501 0980102 322 200</t>
  </si>
  <si>
    <t>951 0501 0980102 322 240</t>
  </si>
  <si>
    <t>951 0501 0980102 322 241</t>
  </si>
  <si>
    <t>951 0501 0980202 322 000</t>
  </si>
  <si>
    <t>951 0501 0980202 322 200</t>
  </si>
  <si>
    <t>951 0501 0980202 322 240</t>
  </si>
  <si>
    <t>951 0501 0980202 322 241</t>
  </si>
  <si>
    <t>951 0501 5220000 000 000</t>
  </si>
  <si>
    <t>951 0501 5221200 000 000</t>
  </si>
  <si>
    <t xml:space="preserve">Областная долгосрочная целевая программа «Развитие жилищного хозяйства в Ростовской 
области на 2012-2015 годы»
</t>
  </si>
  <si>
    <t>951 0501 5221200 521 000</t>
  </si>
  <si>
    <t>951 0501 5221200 521 200</t>
  </si>
  <si>
    <t>951 0501 5221200 521 240</t>
  </si>
  <si>
    <t>951 0501 5221200 521 242</t>
  </si>
  <si>
    <t xml:space="preserve">Безвозмездные перечисления организациям, за исключением государственных и муниципальных
 организаций
</t>
  </si>
  <si>
    <t xml:space="preserve">Субсидии юридическим лицам (кроме государственных (муниципальных) учреждений) 
и физическим лицам - производителям товаров, 
работ, услуг
</t>
  </si>
  <si>
    <t xml:space="preserve">Целевые программы муниципальных 
</t>
  </si>
  <si>
    <t>951 0501 7950000 000 000</t>
  </si>
  <si>
    <t>951 0501 7950100 000 000</t>
  </si>
  <si>
    <t xml:space="preserve">Муниципальная адресная программа "Капитальный ремонт многоквартирных домов на
 территории Сальского городского поселения в 
2011 году
</t>
  </si>
  <si>
    <t>951 0501 7950100 244 000</t>
  </si>
  <si>
    <t>951 0501 7950100 244 200</t>
  </si>
  <si>
    <t>951 0501 7950100 244 220</t>
  </si>
  <si>
    <t>951 0501 7950100 244 226</t>
  </si>
  <si>
    <t>951 0501 7951200 000 000</t>
  </si>
  <si>
    <t xml:space="preserve">Целевая муниципальная адресная программа "Внесение управляющим организациям части 
платы за содержание и ремонт жилого фонда, 
находящегося в собственности Сальского 
городского поселения на 2012 год"
</t>
  </si>
  <si>
    <t>951 0501 7951200 810 000</t>
  </si>
  <si>
    <t>951 0501 7951200 810 200</t>
  </si>
  <si>
    <t>951 0501 7951200 810 240</t>
  </si>
  <si>
    <t>951 0501 7951200 810 242</t>
  </si>
  <si>
    <t>951 0502 5220000 000 000</t>
  </si>
  <si>
    <t>951 0502 7950200 000 000</t>
  </si>
  <si>
    <t xml:space="preserve">Муниципальная долгосрочная целевая программа "Модернизация объектов коммунальной 
инфраструктуры Сальского городского 
поселения" на 2011-2013 годы
</t>
  </si>
  <si>
    <t>951 0502 7950200 244 000</t>
  </si>
  <si>
    <t>951 0502 7950200 244 200</t>
  </si>
  <si>
    <t>951 0502 7950200 244 220</t>
  </si>
  <si>
    <t>951 0502 7950200 244 223</t>
  </si>
  <si>
    <t>951 0502 7950200 244 224</t>
  </si>
  <si>
    <t>Арендная плата за пользование имуществом</t>
  </si>
  <si>
    <t>951 0502 7950200 244 225</t>
  </si>
  <si>
    <t>951 0502 7950200 244 226</t>
  </si>
  <si>
    <t>951 0502 7950200 244 240</t>
  </si>
  <si>
    <t>951 0502 7950200 244 242</t>
  </si>
  <si>
    <t>951 0502 7950200 244 290</t>
  </si>
  <si>
    <t>951 0502 7950200 611 000</t>
  </si>
  <si>
    <t xml:space="preserve">Субсидии бюджетным учреждениям на финансовое обеспечение государственного 
(муниципального) задания на оказание 
государственных (муниципальных) услуг 
(выполнение работ)
</t>
  </si>
  <si>
    <t>951 0502 7950200 611 200</t>
  </si>
  <si>
    <t>951 0502 7950200 611 240</t>
  </si>
  <si>
    <t>951 0502 7950200 611 241</t>
  </si>
  <si>
    <t>951 0503 7950000 000 000</t>
  </si>
  <si>
    <t>951 0503 7950700 000 000</t>
  </si>
  <si>
    <t xml:space="preserve">Муниципальная долгосрочная целевая программа "Благоустройство территории Сальского 
городского поселения на 2012-2014 годы"
</t>
  </si>
  <si>
    <t>951 0503 7950701 000 000</t>
  </si>
  <si>
    <t>Подпрограмма "Уличное освещение"</t>
  </si>
  <si>
    <t>951 0503 7950701 244 000</t>
  </si>
  <si>
    <t>951 0503 7950701 244 200</t>
  </si>
  <si>
    <t>951 0503 7950701 244 220</t>
  </si>
  <si>
    <t>951 0503 7950701 244 225</t>
  </si>
  <si>
    <t>951 0503 7950701 244 226</t>
  </si>
  <si>
    <t>951 0503 7950701 611 000</t>
  </si>
  <si>
    <t>951 0503 7950701 611 200</t>
  </si>
  <si>
    <t>951 0503 7950701 611 240</t>
  </si>
  <si>
    <t>951 0503 7950701 611 241</t>
  </si>
  <si>
    <t>951 0503 7950702 000 000</t>
  </si>
  <si>
    <t>Подпрограмма "Организация и содержание мест захоронения"</t>
  </si>
  <si>
    <t>951 0503 7950702 244 000</t>
  </si>
  <si>
    <t>951 0503 7950702 244 200</t>
  </si>
  <si>
    <t>951 0503 7950702 244 220</t>
  </si>
  <si>
    <t>951 0503 7950702 244 225</t>
  </si>
  <si>
    <t>951 0503 7950702 611 000</t>
  </si>
  <si>
    <t>951 0503 7950702 611 200</t>
  </si>
  <si>
    <t>951 0503 7950702 611 240</t>
  </si>
  <si>
    <t>951 0503 7950702 611 241</t>
  </si>
  <si>
    <t>951 0503 7950703 000 000</t>
  </si>
  <si>
    <t xml:space="preserve">Подпрограмма: "Прочие мнроприятия по благоустройству территории Сальского 
городского поселения"
</t>
  </si>
  <si>
    <t>951 0503 7950703 121 000</t>
  </si>
  <si>
    <t>951 0503 7950703 121 200</t>
  </si>
  <si>
    <t>951 0503 7950703 121 220</t>
  </si>
  <si>
    <t>951 0503 7950703 121 226</t>
  </si>
  <si>
    <t>951 0503 7950703 244 000</t>
  </si>
  <si>
    <t>951 0503 7950703 244 200</t>
  </si>
  <si>
    <t>951 0503 7950703 244 220</t>
  </si>
  <si>
    <t>951 0503 7950703 244 225</t>
  </si>
  <si>
    <t>951 0503 7950703 244 226</t>
  </si>
  <si>
    <t>951 0503 7950703 244 300</t>
  </si>
  <si>
    <t>951 0503 7950703 244 310</t>
  </si>
  <si>
    <t>951 0503 7950703 611 000</t>
  </si>
  <si>
    <t>951 0503 7950703 611 200</t>
  </si>
  <si>
    <t>951 0503 7950703 611 240</t>
  </si>
  <si>
    <t>951 0503 7950703 611 241</t>
  </si>
  <si>
    <t>951 0505 0029900 611 000</t>
  </si>
  <si>
    <t>951 0505 0029900 611 200</t>
  </si>
  <si>
    <t>951 0505 0029900 611 240</t>
  </si>
  <si>
    <t>951 0505 0029900 611 241</t>
  </si>
  <si>
    <t>951 0801 7950601 000 000</t>
  </si>
  <si>
    <t>Подпрограмма "Дворцы, дома культуры и другие учреждения культуры"</t>
  </si>
  <si>
    <t>951 0801 7950601 611 000</t>
  </si>
  <si>
    <t>951 0801 7950601 611 200</t>
  </si>
  <si>
    <t>951 0801 7950601 611 240</t>
  </si>
  <si>
    <t>951 0801 7950601 611 241</t>
  </si>
  <si>
    <t>951 0801 7950602 000 000</t>
  </si>
  <si>
    <t>Подпрограмма "Библиотеки"</t>
  </si>
  <si>
    <t>951 0801 7950602 611 000</t>
  </si>
  <si>
    <t>951 0801 7950602 611 200</t>
  </si>
  <si>
    <t>951 0801 7950602 611 240</t>
  </si>
  <si>
    <t xml:space="preserve">Безвозмездные перечисления организациям </t>
  </si>
  <si>
    <t>951 0801 7950602 611 241</t>
  </si>
  <si>
    <t>951 1006 0700500 870 000</t>
  </si>
  <si>
    <t>951 1006 0700500 870 200</t>
  </si>
  <si>
    <t>951 1006 0700500 870 240</t>
  </si>
  <si>
    <t>951 1006 0700500 870 242</t>
  </si>
  <si>
    <t>951 1105 0000000 000 000</t>
  </si>
  <si>
    <t>Другие вопросы в области физической культуры</t>
  </si>
  <si>
    <t>951 1105 7950000 000 000</t>
  </si>
  <si>
    <t>951 1105 7951000 000 000</t>
  </si>
  <si>
    <t xml:space="preserve">Муниципальная долгосрочная целевая программа "Развитие физической культуры и спорта в 
Сальском городском поселении на 2012-2014 
годы"
</t>
  </si>
  <si>
    <t>951 1105 7951000 244 000</t>
  </si>
  <si>
    <t>951 1105 7951000 244 200</t>
  </si>
  <si>
    <t>951 1105 7951000 244 290</t>
  </si>
  <si>
    <t>951 1105 7951000 244 300</t>
  </si>
  <si>
    <t>951 1105 7951000 244 340</t>
  </si>
  <si>
    <t xml:space="preserve">Муниципальная целевая программа"Пожарная безопасность и защита населения и территории 
Сальского городского поселения от 
чрезвычайных ситуаций на 2011-2014 годы"
</t>
  </si>
  <si>
    <t>951 0309 7953200 000 000</t>
  </si>
  <si>
    <t>951 0309 7953202 000 000</t>
  </si>
  <si>
    <t>Подпрограмма "Мероприятия по защите населения и территорий   от чрезвычайных ситуаций"</t>
  </si>
  <si>
    <t>951 0309 7953202 540 000</t>
  </si>
  <si>
    <t>951 0309 7953202 540 200</t>
  </si>
  <si>
    <t>951 0309 7953202 540 251</t>
  </si>
  <si>
    <t>Перечисления другим бюджетам бюджетной системы Российской Федерации</t>
  </si>
  <si>
    <t>951 0309 7953203 000 000</t>
  </si>
  <si>
    <t>Подпрограмма "Обеспечение деятельности аварийно-спасательной службы"</t>
  </si>
  <si>
    <t>951 0309 7953203 540 000</t>
  </si>
  <si>
    <t>951 0309 7953203 540 200</t>
  </si>
  <si>
    <t>951 0309 7953203 540 250</t>
  </si>
  <si>
    <t>951 0309 7953203 540 251</t>
  </si>
  <si>
    <t>951 0409 5222700 521 226</t>
  </si>
  <si>
    <t>Областная долгосрочная целевая программа "Обеспечение жильем отдельных категорий граждан и стимулирование развтия жилищного строительства на 2010-2014 годы"</t>
  </si>
  <si>
    <t>951 0501 5221000 000 000</t>
  </si>
  <si>
    <t>951 0501 5221006 000 000</t>
  </si>
  <si>
    <t>Подпрограмма "Переселение граждан из жилищного фонда,признанного аварийным и подлежащим сносу, в Ростовской области"</t>
  </si>
  <si>
    <t>951 0501 5221006 322 000</t>
  </si>
  <si>
    <t>951 0501 5221006 322 200</t>
  </si>
  <si>
    <t>951 0501 5221006 322 240</t>
  </si>
  <si>
    <t>951 0501 5221006 322 241</t>
  </si>
  <si>
    <t>951 0502 0700000 000 000</t>
  </si>
  <si>
    <t>951 0502 0700500 000 000</t>
  </si>
  <si>
    <t>951 0502 0700500 611 000</t>
  </si>
  <si>
    <t>951 0502 0700500 611 200</t>
  </si>
  <si>
    <t>951 0502 0700500 611 240</t>
  </si>
  <si>
    <t>951 0502 0700500 611 241</t>
  </si>
  <si>
    <t>951 0502 5224300 523 310</t>
  </si>
  <si>
    <t>951 0502 5224300 523 300</t>
  </si>
  <si>
    <t>951 0502 5224300 523 000</t>
  </si>
  <si>
    <t>951 0502 5224300 000 000</t>
  </si>
  <si>
    <t xml:space="preserve">Областная долгосрочная целевая программа " Развитие водоснабжения,водоотведения и 
очистки сточных вод Ростовской области" на 
2012-2017 годы"
</t>
  </si>
  <si>
    <t xml:space="preserve">Субсидии на софинансирование объектов капитального строительства муниципальной 
собственности
</t>
  </si>
  <si>
    <t>Социальное обеспечение населения</t>
  </si>
  <si>
    <t>951 1003 0000000 000 000</t>
  </si>
  <si>
    <t>951 1003 0700000 000 000</t>
  </si>
  <si>
    <t>951 1003 0700500 000 000</t>
  </si>
  <si>
    <t>951 1003 0700500 360 000</t>
  </si>
  <si>
    <t>Иные выплаты населению</t>
  </si>
  <si>
    <t>951 1003 0700500 360 200</t>
  </si>
  <si>
    <t>951 1003 0700500 360 260</t>
  </si>
  <si>
    <t>Социальное обеспечение</t>
  </si>
  <si>
    <t>951 1003 0700500 360 262</t>
  </si>
  <si>
    <t>Пособия по социальной помощи населению</t>
  </si>
  <si>
    <t>000 1 01 02020 01 3000 110</t>
  </si>
  <si>
    <t xml:space="preserve"> Налог на доходы физических лиц с доходов, полученных физическими лицами в соответствии со статьей 228 Налогового 
 Кодекса Российской Федерации
</t>
  </si>
  <si>
    <t>000 1 01 02030 01 0000 110</t>
  </si>
  <si>
    <t>000 1 01 02030 01 1000 110</t>
  </si>
  <si>
    <t xml:space="preserve"> Налог на доходы физических лиц с доходов, полученных физическими лицами, не являющимися налоговыми резидентами 
 Российской Федерации
</t>
  </si>
  <si>
    <t>000 1 01 02030 01 2000 110</t>
  </si>
  <si>
    <t xml:space="preserve">Налог на доходы физических лиц с доходов, полученных  физическими лицами, не являющимися налоговыми резидентами 
 Российской Федерации
</t>
  </si>
  <si>
    <t xml:space="preserve"> Земельный налог, взимаемый по ставкам, установленным в  соответствии с подпунктом 2 пункта 1 статьи 394 Налогового 
 кодекса Российской Федерации и применяемым к объектам 
 налогообложения, расположенным в границах поселений
</t>
  </si>
  <si>
    <t>Доходы от компенсации затрат государства</t>
  </si>
  <si>
    <t>0000 1 13 02000 00 0000 130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</si>
  <si>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</si>
  <si>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</si>
  <si>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000 1 13 02065 10 0000 130</t>
  </si>
  <si>
    <t>Доходы,поступающие в порядке возмещения расходов,понесенных  в связи с эксплуатацией имущества поселений</t>
  </si>
  <si>
    <t>Прочие доходы от компенсации затрат государства</t>
  </si>
  <si>
    <t xml:space="preserve"> Прочие доходы от компенсации затрат бюджетов поселений</t>
  </si>
  <si>
    <t>000 1 13 02990 00 0000 130</t>
  </si>
  <si>
    <t>000 1 13 02995 10 0000 130</t>
  </si>
  <si>
    <t xml:space="preserve">ДОХОДЫ БЮДЖЕТОВ БЮДЖЕТНОЙ СИСТЕМЫ РОССИЙСКОЙ  ФЕДЕРАЦИИ ОТ ВОЗВРАТА БЮДЖЕТАМИ БЮДЖЕТНОЙ 
 СИСТЕМЫ РОССИЙСКОЙ ФЕДЕРАЦИИ И ОРГАНИЗАЦИЯМИ 
 ОСТАТКОВ СУБСИДИЙ, СУБВЕНЦИЙ И ИНЫХ 
 МЕЖБЮДЖЕТНЫХ ТРАНСФЕРТОВ, ИМЕЮЩИХ ЦЕЛЕВОЕ 
 НАЗНАЧЕНИЕ, ПРОШЛЫХ ЛЕТ
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</si>
  <si>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</si>
  <si>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</si>
  <si>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</si>
  <si>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организациями остатков  субсидий прошлых лет</t>
  </si>
  <si>
    <t>000 2 18 05000 10 0000 180</t>
  </si>
  <si>
    <t>000 2 18 05030 10 0000 180</t>
  </si>
  <si>
    <t xml:space="preserve"> Доходы бюджетов поселений от возврата иными организациями  остатков субсидий прошлых лет</t>
  </si>
  <si>
    <t>Павленко А.В.</t>
  </si>
  <si>
    <t>Начальник финансово-экономического отдела</t>
  </si>
  <si>
    <t>Бугаева О.М.</t>
  </si>
  <si>
    <t>Налог,взимаемый  с налогоплательщиков, выбравших в качествеобъекта налогообложения доходы,уменьшенные на величину расходов</t>
  </si>
  <si>
    <t>000 1 05 01021 01 2000 110</t>
  </si>
  <si>
    <t xml:space="preserve">Прочие безвозмездные поступления </t>
  </si>
  <si>
    <t>000 2 07 00000 00 0000 180</t>
  </si>
  <si>
    <t>Прочие безвозмездные поступления в бюджете поселений</t>
  </si>
  <si>
    <t>000 2 07 05000 10 0000 180</t>
  </si>
  <si>
    <t>951 0113 0700500 870 225</t>
  </si>
  <si>
    <t>951 0113 0700500 870 220</t>
  </si>
  <si>
    <t>951 0113 0700500 870 226</t>
  </si>
  <si>
    <t>951 0113 0920305 244 300</t>
  </si>
  <si>
    <t>951 0113 0920305 244 310</t>
  </si>
  <si>
    <t>951 0409 7950300 611 000</t>
  </si>
  <si>
    <t>951 0409 7950300 611 240</t>
  </si>
  <si>
    <t>951 0409 7950300 611 200</t>
  </si>
  <si>
    <t>Безвозмездные перечисления государственным и муниципальным  организациям</t>
  </si>
  <si>
    <t>951 0409 7950300 611 241</t>
  </si>
  <si>
    <t>04</t>
  </si>
  <si>
    <t>000 1 05 01050 01 2000 110</t>
  </si>
  <si>
    <t>000 1 05 01050 01 4000 110</t>
  </si>
  <si>
    <t>000 1 05 03010 01 2000 110</t>
  </si>
  <si>
    <t>000 1 05 03020 01 1000 110</t>
  </si>
  <si>
    <t>Доходы от продажи земельных участков,которые расположены в границах поселений,находятся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</si>
  <si>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мая</t>
  </si>
  <si>
    <t>01.05.2012</t>
  </si>
  <si>
    <t>951 0401 7950900 611 000</t>
  </si>
  <si>
    <t>951 0401 7950900 611 200</t>
  </si>
  <si>
    <t>951 0401 7950900 611 240</t>
  </si>
  <si>
    <t>951 0401 7950900 611 241</t>
  </si>
  <si>
    <t>951 0409 7950500 244 340</t>
  </si>
  <si>
    <t>951 0501 0980101 000 000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</si>
  <si>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</si>
  <si>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951 0501 0980101 521 000</t>
  </si>
  <si>
    <t>951 0501 0980101 521 200</t>
  </si>
  <si>
    <t>951 0501 0980101 521 240</t>
  </si>
  <si>
    <t>951 0501 0980101 521 242</t>
  </si>
  <si>
    <t>Обеспечение мероприятий по капитальному ремонту многоквартирных домов за счет средств бюджетов</t>
  </si>
  <si>
    <t>951 0501 0980201 000 000</t>
  </si>
  <si>
    <t>951 0501 0980201 521 000</t>
  </si>
  <si>
    <t>951 0501 0980201 521 200</t>
  </si>
  <si>
    <t>951 0501 0980201 521 240</t>
  </si>
  <si>
    <t>951 0501 0980201 521 242</t>
  </si>
  <si>
    <t>951 0501 7950100 611 000</t>
  </si>
  <si>
    <t>951 0501 7950100 611 200</t>
  </si>
  <si>
    <t>951 0501 7950100 611 240</t>
  </si>
  <si>
    <t>951 0501 7950100 611 241</t>
  </si>
  <si>
    <t>951 0502 7950200 244 300</t>
  </si>
  <si>
    <t>951 0502 7950200 244 310</t>
  </si>
  <si>
    <t>951 0503 7950703 244 340</t>
  </si>
  <si>
    <t>951 1003 0700500 870 000</t>
  </si>
  <si>
    <t>951 1003 0700500 870 200</t>
  </si>
  <si>
    <t>951 1003 0700500 870 250</t>
  </si>
  <si>
    <t>951 1003 0700500 870 251</t>
  </si>
  <si>
    <t>951 0503 7950701 244 300</t>
  </si>
  <si>
    <t>951 0503 7950701 244 340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</si>
</sst>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\ ##0.00&quot;р.&quot;;\-#\ 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Arial"/>
      <family val="2"/>
    </font>
    <font>
      <u val="single"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/>
    </xf>
    <xf numFmtId="4" fontId="2" fillId="2" borderId="7" xfId="0" applyNumberFormat="1" applyFont="1" applyFill="1" applyBorder="1" applyAlignment="1">
      <alignment/>
    </xf>
    <xf numFmtId="4" fontId="2" fillId="2" borderId="8" xfId="0" applyNumberFormat="1" applyFont="1" applyFill="1" applyBorder="1" applyAlignment="1">
      <alignment/>
    </xf>
    <xf numFmtId="4" fontId="2" fillId="2" borderId="9" xfId="0" applyNumberFormat="1" applyFont="1" applyFill="1" applyBorder="1" applyAlignment="1">
      <alignment horizontal="right"/>
    </xf>
    <xf numFmtId="4" fontId="2" fillId="2" borderId="10" xfId="0" applyNumberFormat="1" applyFont="1" applyFill="1" applyBorder="1" applyAlignment="1">
      <alignment horizontal="right"/>
    </xf>
    <xf numFmtId="4" fontId="2" fillId="2" borderId="11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4" fontId="2" fillId="2" borderId="7" xfId="0" applyNumberFormat="1" applyFont="1" applyFill="1" applyBorder="1" applyAlignment="1">
      <alignment horizontal="right"/>
    </xf>
    <xf numFmtId="4" fontId="2" fillId="2" borderId="8" xfId="0" applyNumberFormat="1" applyFont="1" applyFill="1" applyBorder="1" applyAlignment="1">
      <alignment horizontal="right"/>
    </xf>
    <xf numFmtId="4" fontId="2" fillId="2" borderId="15" xfId="0" applyNumberFormat="1" applyFont="1" applyFill="1" applyBorder="1" applyAlignment="1">
      <alignment/>
    </xf>
    <xf numFmtId="49" fontId="2" fillId="2" borderId="15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/>
    </xf>
    <xf numFmtId="4" fontId="2" fillId="2" borderId="10" xfId="0" applyNumberFormat="1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164" fontId="2" fillId="2" borderId="9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/>
    </xf>
    <xf numFmtId="49" fontId="2" fillId="2" borderId="18" xfId="0" applyNumberFormat="1" applyFont="1" applyFill="1" applyBorder="1" applyAlignment="1">
      <alignment horizontal="center"/>
    </xf>
    <xf numFmtId="49" fontId="2" fillId="2" borderId="19" xfId="0" applyNumberFormat="1" applyFont="1" applyFill="1" applyBorder="1" applyAlignment="1">
      <alignment horizontal="center"/>
    </xf>
    <xf numFmtId="49" fontId="2" fillId="2" borderId="20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left" wrapText="1"/>
    </xf>
    <xf numFmtId="0" fontId="2" fillId="2" borderId="23" xfId="0" applyFont="1" applyFill="1" applyBorder="1" applyAlignment="1">
      <alignment horizontal="left" wrapText="1"/>
    </xf>
    <xf numFmtId="0" fontId="2" fillId="2" borderId="24" xfId="0" applyFont="1" applyFill="1" applyBorder="1" applyAlignment="1">
      <alignment horizontal="left" wrapText="1"/>
    </xf>
    <xf numFmtId="0" fontId="2" fillId="2" borderId="25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5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/>
    </xf>
    <xf numFmtId="0" fontId="2" fillId="2" borderId="32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164" fontId="2" fillId="2" borderId="35" xfId="0" applyNumberFormat="1" applyFont="1" applyFill="1" applyBorder="1" applyAlignment="1">
      <alignment horizontal="right"/>
    </xf>
    <xf numFmtId="164" fontId="2" fillId="2" borderId="36" xfId="0" applyNumberFormat="1" applyFont="1" applyFill="1" applyBorder="1" applyAlignment="1">
      <alignment horizontal="right"/>
    </xf>
    <xf numFmtId="49" fontId="2" fillId="2" borderId="37" xfId="0" applyNumberFormat="1" applyFont="1" applyFill="1" applyBorder="1" applyAlignment="1">
      <alignment horizontal="center"/>
    </xf>
    <xf numFmtId="49" fontId="2" fillId="2" borderId="35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top"/>
    </xf>
    <xf numFmtId="0" fontId="2" fillId="2" borderId="38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9" fontId="2" fillId="0" borderId="37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center"/>
    </xf>
    <xf numFmtId="49" fontId="2" fillId="2" borderId="43" xfId="0" applyNumberFormat="1" applyFont="1" applyFill="1" applyBorder="1" applyAlignment="1">
      <alignment horizontal="center"/>
    </xf>
    <xf numFmtId="49" fontId="2" fillId="2" borderId="44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164" fontId="2" fillId="2" borderId="40" xfId="0" applyNumberFormat="1" applyFont="1" applyFill="1" applyBorder="1" applyAlignment="1">
      <alignment horizontal="center"/>
    </xf>
    <xf numFmtId="49" fontId="2" fillId="2" borderId="40" xfId="0" applyNumberFormat="1" applyFont="1" applyFill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164" fontId="2" fillId="2" borderId="41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1" fillId="2" borderId="13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4" fontId="2" fillId="0" borderId="9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4" fontId="2" fillId="0" borderId="9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 horizontal="left" wrapText="1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0" borderId="43" xfId="0" applyFont="1" applyBorder="1" applyAlignment="1">
      <alignment horizontal="left" wrapText="1"/>
    </xf>
    <xf numFmtId="0" fontId="2" fillId="0" borderId="48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24" xfId="0" applyFont="1" applyBorder="1" applyAlignment="1">
      <alignment wrapText="1"/>
    </xf>
    <xf numFmtId="4" fontId="2" fillId="0" borderId="15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top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4" fontId="2" fillId="0" borderId="50" xfId="0" applyNumberFormat="1" applyFont="1" applyBorder="1" applyAlignment="1">
      <alignment horizontal="right"/>
    </xf>
    <xf numFmtId="4" fontId="2" fillId="0" borderId="45" xfId="0" applyNumberFormat="1" applyFont="1" applyBorder="1" applyAlignment="1">
      <alignment horizontal="right"/>
    </xf>
    <xf numFmtId="4" fontId="2" fillId="0" borderId="51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6" fillId="0" borderId="43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5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4" fontId="2" fillId="0" borderId="5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56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&#1085;&#1072;%2001.01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&#1085;&#1072;%2001.01.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28V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28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01.05.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01.05.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05031117%20&#1076;&#1083;&#1103;%20&#1092;&#1080;&#1085;&#1086;&#1088;&#1075;.,%20&#1075;&#1083;&#1072;&#1074;.&#1088;&#1072;&#1089;&#1087;&#1086;&#1088;.01.10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3">
          <cell r="A3" t="str">
            <v> НАЛОГОВЫЕ И НЕНАЛОГОВЫЕ ДОХОДЫ</v>
          </cell>
        </row>
        <row r="4">
          <cell r="A4" t="str">
            <v> НАЛОГИ НА ПРИБЫЛЬ, ДОХОДЫ</v>
          </cell>
        </row>
        <row r="5">
          <cell r="A5" t="str">
            <v> Налог на доходы физических лиц</v>
          </cell>
        </row>
        <row r="6">
          <cell r="A6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B6" t="str">
            <v>000 1 01 02010 01 0000 110</v>
          </cell>
        </row>
        <row r="7">
          <cell r="A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</row>
        <row r="8">
          <cell r="A8" t="str">
    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    </cell>
          <cell r="B8" t="str">
            <v>000 1 01 02011 01 0000 110</v>
          </cell>
        </row>
        <row r="9">
          <cell r="A9" t="str">
    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    </cell>
          <cell r="B9" t="str">
            <v>000 1 01 02011 01 1000 110</v>
          </cell>
          <cell r="C9">
            <v>0</v>
          </cell>
        </row>
        <row r="10">
          <cell r="B10" t="str">
            <v>000 1 01 02020 01 0000 110</v>
          </cell>
        </row>
        <row r="12">
          <cell r="C12">
            <v>0</v>
          </cell>
        </row>
        <row r="27">
          <cell r="A27" t="str">
            <v> НАЛОГИ НА СОВОКУПНЫЙ ДОХОД</v>
          </cell>
          <cell r="B27" t="str">
            <v>000 1 05 00000 00 0000 000</v>
          </cell>
        </row>
        <row r="28">
          <cell r="A28" t="str">
            <v> Налог, взимаемый в связи с применением упрощенной системы налогообложения</v>
          </cell>
          <cell r="B28" t="str">
            <v>000 1 05 01000 00 0000 110</v>
          </cell>
        </row>
        <row r="29">
          <cell r="A29" t="str">
            <v> Налог, взимаемый с налогоплательщиков, выбравших в качестве объекта налогообложения доходы</v>
          </cell>
          <cell r="B29" t="str">
            <v>000 1 05 01010 01 0000 110</v>
          </cell>
        </row>
        <row r="33">
          <cell r="A33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</row>
        <row r="34">
          <cell r="A34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C34">
            <v>0</v>
          </cell>
        </row>
        <row r="35">
          <cell r="C35">
            <v>0</v>
          </cell>
        </row>
        <row r="36">
          <cell r="A36" t="str">
            <v> Штрафы по единому налогу, взимаемый с налогоплательщиков, выбравших в качестве объекта налогообложения доходы, уменьшенные на величину расходов</v>
          </cell>
          <cell r="B36" t="str">
            <v>000 1 05 01020 01 3000 110</v>
          </cell>
          <cell r="C36">
            <v>0</v>
          </cell>
        </row>
        <row r="37">
          <cell r="C37">
            <v>0</v>
          </cell>
        </row>
        <row r="38">
          <cell r="A38" t="str">
            <v> Единый сельскохозяйственный налог</v>
          </cell>
          <cell r="B38" t="str">
            <v>000 1 05 03000 01 0000 110</v>
          </cell>
        </row>
        <row r="42">
          <cell r="A42" t="str">
            <v> НАЛОГИ НА ИМУЩЕСТВО</v>
          </cell>
          <cell r="B42" t="str">
            <v>000 1 06 00000 00 0000 000</v>
          </cell>
        </row>
        <row r="43">
          <cell r="A43" t="str">
            <v> Налог на имущество физических лиц</v>
          </cell>
          <cell r="B43" t="str">
            <v>000 1 06 01000 00 0000 110</v>
          </cell>
        </row>
        <row r="44">
          <cell r="A44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B44" t="str">
            <v>000 1 06 01030 10 0000 110</v>
          </cell>
        </row>
        <row r="45">
          <cell r="B45" t="str">
            <v>000 1 06 01030 10 1000 110</v>
          </cell>
        </row>
        <row r="46">
          <cell r="B46" t="str">
            <v>000 1 06 01030 10 2000 110</v>
          </cell>
        </row>
        <row r="48">
          <cell r="A48" t="str">
            <v> Транспортный налог</v>
          </cell>
          <cell r="B48" t="str">
            <v>000 1 06 04000 02 0000 110</v>
          </cell>
        </row>
        <row r="49">
          <cell r="A49" t="str">
            <v> Транспортный налог с организаций</v>
          </cell>
          <cell r="B49" t="str">
            <v>000 1 06 04011 02 0000 110</v>
          </cell>
        </row>
        <row r="50">
          <cell r="A50" t="str">
            <v> Транспортный налог с организаций</v>
          </cell>
          <cell r="B50" t="str">
            <v>000 1 06 04011 02 1000 110</v>
          </cell>
          <cell r="C50">
            <v>0</v>
          </cell>
        </row>
        <row r="51">
          <cell r="B51" t="str">
            <v>000 1 06 04011 02 2000 110</v>
          </cell>
          <cell r="C51">
            <v>0</v>
          </cell>
        </row>
        <row r="52">
          <cell r="B52" t="str">
            <v>000 1 06 04011 02 3000 110</v>
          </cell>
          <cell r="C52">
            <v>0</v>
          </cell>
        </row>
        <row r="53">
          <cell r="A53" t="str">
            <v> Прочие поступления по транспортному налогу с организаций</v>
          </cell>
          <cell r="B53" t="str">
            <v>000 1 06 04011 02 4000 110</v>
          </cell>
          <cell r="C53">
            <v>0</v>
          </cell>
        </row>
        <row r="54">
          <cell r="A54" t="str">
            <v> Транспортный налог с физических лиц</v>
          </cell>
          <cell r="B54" t="str">
            <v>000 1 06 04012 02 0000 110</v>
          </cell>
        </row>
        <row r="55">
          <cell r="A55" t="str">
            <v> Транспортный налог с физических лиц</v>
          </cell>
          <cell r="B55" t="str">
            <v>000 1 06 04012 02 1000 110</v>
          </cell>
        </row>
        <row r="56">
          <cell r="B56" t="str">
            <v>000 1 06 04012 02 2000 110</v>
          </cell>
        </row>
        <row r="58">
          <cell r="A58" t="str">
            <v> Земельный налог</v>
          </cell>
          <cell r="B58" t="str">
            <v>000 1 06 06000 00 0000 110</v>
          </cell>
        </row>
        <row r="59">
          <cell r="A59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B59" t="str">
            <v>000 1 06 06010 00 0000 110</v>
          </cell>
        </row>
        <row r="60">
          <cell r="A60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0" t="str">
            <v>000 1 06 06013 10 0000 110</v>
          </cell>
        </row>
        <row r="61">
          <cell r="A61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1" t="str">
            <v>000 1 06 06013 10 1000 110</v>
          </cell>
          <cell r="C61">
            <v>0</v>
          </cell>
        </row>
        <row r="62">
          <cell r="A62" t="str">
            <v> 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2" t="str">
            <v>000 1 06 06013 10 2000 110</v>
          </cell>
        </row>
        <row r="63">
          <cell r="A63" t="str">
            <v> 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3" t="str">
            <v>000 1 06 06013 10 3000 110</v>
          </cell>
        </row>
        <row r="64">
          <cell r="A64" t="str">
            <v> Прочие поступления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4" t="str">
            <v>000 1 06 06013 10 4000 110</v>
          </cell>
        </row>
        <row r="65">
          <cell r="A65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B65" t="str">
            <v>000 1 06 06020 00 0000 110</v>
          </cell>
        </row>
        <row r="66">
          <cell r="A66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6" t="str">
            <v>000 1 06 06023 10 0000 110</v>
          </cell>
        </row>
        <row r="67">
          <cell r="A67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7" t="str">
            <v>000 1 06 06023 10 1000 110</v>
          </cell>
        </row>
        <row r="68">
          <cell r="B68" t="str">
            <v>000 1 06 06023 10 2000 110</v>
          </cell>
        </row>
        <row r="69">
          <cell r="B69" t="str">
            <v>000 1 06 06023 10 3000 110</v>
          </cell>
          <cell r="C69">
            <v>0</v>
          </cell>
        </row>
        <row r="70">
          <cell r="A70" t="str">
            <v> Прочие поступления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70" t="str">
            <v>000 1 06 06023 10 4000 110</v>
          </cell>
        </row>
        <row r="71">
          <cell r="A71" t="str">
            <v> ЗАДОЛЖЕННОСТЬ И ПЕРЕРАСЧЕТЫ ПО ОТМЕНЕННЫМ НАЛОГАМ, СБОРАМ И ИНЫМ ОБЯЗАТЕЛЬНЫМ ПЛАТЕЖАМ</v>
          </cell>
          <cell r="B71" t="str">
            <v>000 1 09 00000 00 0000 000</v>
          </cell>
        </row>
        <row r="72">
          <cell r="A72" t="str">
            <v> Налоги на имущество</v>
          </cell>
          <cell r="B72" t="str">
            <v>000 1 09 04000 00 0000 110</v>
          </cell>
        </row>
        <row r="73">
          <cell r="A73" t="str">
            <v> Земельный налог (по обязательствам, возникшим до 1 января 2006 года)</v>
          </cell>
          <cell r="B73" t="str">
            <v>000 1 09 04050 00 0000 110</v>
          </cell>
        </row>
        <row r="74">
          <cell r="A74" t="str">
            <v> Земельный налог (по обязательствам, возникшим до 1 января 2006 года), мобилизуемый на территориях поселений</v>
          </cell>
          <cell r="B74" t="str">
            <v>000 1 09 04050 10 0000 110</v>
          </cell>
        </row>
        <row r="75">
          <cell r="A75" t="str">
            <v> Земельный налог (по обязательствам, возникшим до 1 января 2006 года), мобилизуемый на территориях поселений</v>
          </cell>
          <cell r="B75" t="str">
            <v>000 1 09 04050 10 1000 110</v>
          </cell>
        </row>
        <row r="76">
          <cell r="A76" t="str">
            <v> Пени по земельному налогу (по обязательствам, возникшим до 1 января 2006 г.), мобилизуемому на территориях поселений</v>
          </cell>
          <cell r="B76" t="str">
            <v>000 1 09 04050 10 2000 110</v>
          </cell>
        </row>
        <row r="77">
          <cell r="A77" t="str">
            <v> Штрафы по земельному налогу (по обязательствам, возникшим до 1 января 2006 г.), мобилизуемому на территориях поселений</v>
          </cell>
          <cell r="B77" t="str">
            <v>000 1 09 04050 10 3000 110</v>
          </cell>
          <cell r="C77">
            <v>0</v>
          </cell>
        </row>
        <row r="78">
          <cell r="A78" t="str">
            <v> Прочие поступления по земельному налогу (по обязательствам, возникшим до 1 января 2006 г.), мобилизуемому на территориях поселений</v>
          </cell>
          <cell r="B78" t="str">
            <v>000 1 09 04050 10 4000 110</v>
          </cell>
          <cell r="C78">
            <v>0</v>
          </cell>
          <cell r="D78">
            <v>0</v>
          </cell>
        </row>
        <row r="79">
          <cell r="A79" t="str">
            <v> ДОХОДЫ ОТ ИСПОЛЬЗОВАНИЯ ИМУЩЕСТВА, НАХОДЯЩЕГОСЯ В ГОСУДАРСТВЕННОЙ И МУНИЦИПАЛЬНОЙ СОБСТВЕННОСТИ</v>
          </cell>
          <cell r="B79" t="str">
            <v>000 1 11 00000 00 0000 000</v>
          </cell>
        </row>
        <row r="80">
          <cell r="A80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    </cell>
          <cell r="B80" t="str">
            <v>000 1 11 05000 00 0000 120</v>
          </cell>
        </row>
        <row r="81">
          <cell r="A81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B81" t="str">
            <v>000 1 11 05010 00 0000 120</v>
          </cell>
        </row>
        <row r="82">
          <cell r="A82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</row>
        <row r="83">
          <cell r="A83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    </cell>
          <cell r="B83" t="str">
            <v>000 1 11 05030 00 0000 120</v>
          </cell>
        </row>
        <row r="84">
          <cell r="A84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B84" t="str">
            <v>000 1 11 05035 10 0000 120</v>
          </cell>
        </row>
        <row r="85">
          <cell r="A85" t="str">
            <v> Платежи от государственных и муниципальных унитарных предприятий</v>
          </cell>
          <cell r="B85" t="str">
            <v>000 1 11 07000 00 0000 120</v>
          </cell>
        </row>
        <row r="86">
          <cell r="A86" t="str">
    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B86" t="str">
            <v>000 1 11 07010 00 0000 120</v>
          </cell>
        </row>
        <row r="87">
          <cell r="A87" t="str">
    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    </cell>
          <cell r="B87" t="str">
            <v>000 1 11 07015 10 0000 120</v>
          </cell>
        </row>
        <row r="88">
          <cell r="A88" t="str">
            <v> 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88" t="str">
            <v>000 1 11 09000 00 0000 120</v>
          </cell>
        </row>
        <row r="89">
          <cell r="A89" t="str">
            <v> 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89" t="str">
            <v>000 1 11 09040 00 0000 120</v>
          </cell>
        </row>
        <row r="90">
          <cell r="A90" t="str">
            <v> 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v>
          </cell>
          <cell r="B90" t="str">
            <v>000 1 11 09045 10 0000 120</v>
          </cell>
        </row>
        <row r="91">
          <cell r="A91" t="str">
            <v> ДОХОДЫ ОТ ПРОДАЖИ МАТЕРИАЛЬНЫХ И НЕМАТЕРИАЛЬНЫХ АКТИВОВ</v>
          </cell>
          <cell r="B91" t="str">
            <v>000 1 14 00000 00 0000 000</v>
          </cell>
        </row>
        <row r="92">
          <cell r="A92" t="str">
            <v> 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92" t="str">
            <v>000 1 14 02000 00 0000 000</v>
          </cell>
        </row>
        <row r="93">
          <cell r="A93" t="str">
            <v> Доходы от реализации имущества, находящегося в собственности поселений (в части реализации материальных запасов по указанному имуществу)</v>
          </cell>
          <cell r="B93" t="str">
            <v>000 1 14 02030 10 0000 440</v>
          </cell>
        </row>
        <row r="94">
          <cell r="A94" t="str">
            <v> 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</v>
          </cell>
          <cell r="B94" t="str">
            <v>000 1 14 02032 10 0000 440</v>
          </cell>
        </row>
        <row r="95">
          <cell r="A95" t="str">
    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    </cell>
          <cell r="B95" t="str">
            <v>000 1 14 06000 00 0000 430</v>
          </cell>
        </row>
        <row r="96">
          <cell r="A96" t="str">
            <v> Доходы от продажи земельных участков, государственная собственность на которые не разграничена</v>
          </cell>
          <cell r="B96" t="str">
            <v>000 1 14 06010 00 0000 430</v>
          </cell>
        </row>
        <row r="97">
          <cell r="A97" t="str">
    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    </cell>
        </row>
        <row r="98">
          <cell r="B98" t="str">
            <v>000 1 14 06020 00 0000 430</v>
          </cell>
          <cell r="C98">
            <v>0</v>
          </cell>
        </row>
        <row r="99">
          <cell r="B99" t="str">
            <v>000 1 14 06026 10 0000 430</v>
          </cell>
          <cell r="C99">
            <v>0</v>
          </cell>
        </row>
        <row r="100">
          <cell r="A100" t="str">
            <v> ПРОЧИЕ НЕНАЛОГОВЫЕ ДОХОДЫ</v>
          </cell>
          <cell r="B100" t="str">
            <v>000 1 17 00000 00 0000 000</v>
          </cell>
          <cell r="C100">
            <v>0</v>
          </cell>
        </row>
        <row r="103">
          <cell r="A103" t="str">
            <v> Прочие неналоговые доходы</v>
          </cell>
          <cell r="B103" t="str">
            <v>000 1 17 05000 00 0000 180</v>
          </cell>
          <cell r="C103">
            <v>0</v>
          </cell>
        </row>
        <row r="104">
          <cell r="A104" t="str">
            <v> Прочие неналоговые доходы бюджетов поселений</v>
          </cell>
          <cell r="B104" t="str">
            <v>000 1 17 05050 10 0000 180</v>
          </cell>
          <cell r="C104">
            <v>0</v>
          </cell>
        </row>
        <row r="105">
          <cell r="A105" t="str">
            <v> ВОЗВРАТ ОСТАТКОВ СУБСИДИЙ, СУБВЕНЦИЙ И ИНЫХ МЕЖБЮДЖЕТНЫХ ТРАНСФЕРТОВ, ИМЕЮЩИХ ЦЕЛЕВОЕ НАЗНАЧЕНИЕ, ПРОШЛЫХ ЛЕТ</v>
          </cell>
          <cell r="B105" t="str">
            <v>000 1 19 00000 00 0000 000</v>
          </cell>
        </row>
        <row r="106">
          <cell r="A106" t="str">
            <v> Возврат остатков субсидий, субвенций и иных межбюджетных трансфертов, имеющих целевое назначение, прошлых лет из бюджетов поселений</v>
          </cell>
          <cell r="B106" t="str">
            <v>000 1 19 05000 10 0000 151</v>
          </cell>
        </row>
        <row r="107">
          <cell r="A107" t="str">
            <v> БЕЗВОЗМЕЗДНЫЕ ПОСТУПЛЕНИЯ</v>
          </cell>
          <cell r="B107" t="str">
            <v>000 2 00 00000 00 0000 000</v>
          </cell>
        </row>
        <row r="108">
          <cell r="A108" t="str">
            <v> Безвозмездные поступления от других бюджетов бюджетной системы Российской Федерации</v>
          </cell>
          <cell r="B108" t="str">
            <v>000 2 02 00000 00 0000 000</v>
          </cell>
        </row>
        <row r="122">
          <cell r="A122" t="str">
            <v> Субвенции бюджетам субъектов Российской Федерации и муниципальных образований</v>
          </cell>
          <cell r="B122" t="str">
            <v>000 2 02 03000 00 0000 151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3">
          <cell r="G3" t="str">
            <v>951 0000 0000000 000 000</v>
          </cell>
          <cell r="I3" t="str">
            <v> Администрация Сальского городского поселения</v>
          </cell>
        </row>
        <row r="4">
          <cell r="G4" t="str">
            <v>951 0100 0000000 000 000</v>
          </cell>
          <cell r="I4" t="str">
            <v> Общегосударственные вопросы</v>
          </cell>
        </row>
        <row r="5">
          <cell r="G5" t="str">
            <v>951 0102 0000000 000 000</v>
          </cell>
          <cell r="I5" t="str">
            <v> Функционирование высшего должностного лица субъекта Российской Федерации и органа местного самоуправления</v>
          </cell>
        </row>
        <row r="6">
          <cell r="G6" t="str">
            <v>951 0102 0020000 000 000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G7" t="str">
            <v>951 0102 0020300 000 000</v>
          </cell>
          <cell r="I7" t="str">
            <v> Глава муниципального образования</v>
          </cell>
        </row>
        <row r="14">
          <cell r="I14" t="str">
            <v> Выполнение функций органами местного самоуправления</v>
          </cell>
        </row>
        <row r="15">
          <cell r="I15" t="str">
            <v> Расходы</v>
          </cell>
        </row>
        <row r="16">
          <cell r="I16" t="str">
            <v> Оплата труда и начисления на выплаты по оплате труда</v>
          </cell>
        </row>
        <row r="17">
          <cell r="I17" t="str">
            <v> Заработная плата</v>
          </cell>
        </row>
        <row r="19">
          <cell r="I19" t="str">
            <v> Начисления на выплаты по оплате труда</v>
          </cell>
        </row>
        <row r="30">
          <cell r="I30" t="str">
            <v> Расходы</v>
          </cell>
        </row>
        <row r="31">
          <cell r="I31" t="str">
            <v> Оплата труда и начисления на выплаты по оплате труда</v>
          </cell>
        </row>
        <row r="32">
          <cell r="I32" t="str">
            <v> Прочие выплаты</v>
          </cell>
        </row>
        <row r="37">
          <cell r="G37" t="str">
            <v>951 0104 0000000 000 000</v>
          </cell>
          <cell r="I37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38">
          <cell r="G38" t="str">
            <v>951 0104 0020000 000 000</v>
          </cell>
          <cell r="I38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39">
          <cell r="G39" t="str">
            <v>951 0104 0020400 000 000</v>
          </cell>
          <cell r="I39" t="str">
            <v> Центральный аппарат</v>
          </cell>
        </row>
        <row r="56">
          <cell r="I56" t="str">
            <v> Выполнение функций органами местного самоуправления</v>
          </cell>
        </row>
        <row r="57">
          <cell r="I57" t="str">
            <v> Расходы</v>
          </cell>
        </row>
        <row r="58">
          <cell r="I58" t="str">
            <v> Оплата труда и начисления на выплаты по оплате труда</v>
          </cell>
        </row>
        <row r="59">
          <cell r="I59" t="str">
            <v> Заработная плата</v>
          </cell>
        </row>
        <row r="60">
          <cell r="I60" t="str">
            <v> Прочие выплаты</v>
          </cell>
        </row>
        <row r="61">
          <cell r="I61" t="str">
            <v> Начисления на выплаты по оплате труда</v>
          </cell>
        </row>
        <row r="62">
          <cell r="I62" t="str">
            <v> Оплата работ, услуг</v>
          </cell>
        </row>
        <row r="67">
          <cell r="I67" t="str">
            <v> Прочие работы, услуги</v>
          </cell>
        </row>
        <row r="74">
          <cell r="I74" t="str">
            <v> Субвенции на осуществление полномочий по определению перечня должностных лиц, уполномоченных составлять протоколы об административных нарушениях</v>
          </cell>
        </row>
        <row r="147">
          <cell r="G147" t="str">
            <v>951 0300 0000000 000 000</v>
          </cell>
          <cell r="I147" t="str">
            <v> Национальная безопасность и правоохранительная деятельность</v>
          </cell>
        </row>
        <row r="148">
          <cell r="G148" t="str">
            <v>951 0309 0000000 000 000</v>
          </cell>
          <cell r="I148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60">
          <cell r="G160" t="str">
            <v>951 0400 0000000 000 000</v>
          </cell>
          <cell r="I160" t="str">
            <v> Национальная экономика</v>
          </cell>
        </row>
        <row r="207">
          <cell r="I207" t="str">
            <v> Жилищно-коммунальное хозяйство</v>
          </cell>
        </row>
        <row r="208">
          <cell r="I208" t="str">
            <v> Жилищное хозяйство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2">
        <row r="16">
          <cell r="B16">
            <v>720</v>
          </cell>
        </row>
        <row r="17">
          <cell r="B17">
            <v>720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0">
        <row r="7">
          <cell r="T7" t="str">
            <v>79228315</v>
          </cell>
        </row>
      </sheetData>
      <sheetData sheetId="2">
        <row r="7">
          <cell r="A7" t="str">
            <v>Источники финансирования дефицита бюджета - всего</v>
          </cell>
          <cell r="B7">
            <v>500</v>
          </cell>
          <cell r="D7" t="str">
            <v>X</v>
          </cell>
        </row>
        <row r="8">
          <cell r="A8" t="str">
            <v>Изменение остатков средств на счетах по учету  средств бюджета</v>
          </cell>
          <cell r="B8">
            <v>700</v>
          </cell>
          <cell r="D8" t="str">
            <v>000 01 05 00 00 00 0000 000</v>
          </cell>
        </row>
        <row r="9">
          <cell r="A9" t="str">
            <v>Увеличение остатков средств бюджетов</v>
          </cell>
          <cell r="B9">
            <v>700</v>
          </cell>
          <cell r="D9" t="str">
            <v>000 01 05 00 00 00 0000 500</v>
          </cell>
        </row>
        <row r="10">
          <cell r="A10" t="str">
            <v>Увеличение прочих остатков средств бюджетов</v>
          </cell>
          <cell r="B10">
            <v>710</v>
          </cell>
          <cell r="D10" t="str">
            <v>000 01 05 02 00 00 0000 500</v>
          </cell>
        </row>
        <row r="11">
          <cell r="A11" t="str">
            <v>Увеличение прочих остатков денежных средств  бюджетов</v>
          </cell>
          <cell r="B11">
            <v>710</v>
          </cell>
          <cell r="D11" t="str">
            <v>000 01 05 02 01 00 0000 510</v>
          </cell>
        </row>
        <row r="12">
          <cell r="A12" t="str">
            <v>Увеличение прочих остатков денежных средств  бюджетов поселений</v>
          </cell>
          <cell r="B12">
            <v>710</v>
          </cell>
          <cell r="D12" t="str">
            <v>000 01 05 02 01 10 0000 510</v>
          </cell>
        </row>
        <row r="13">
          <cell r="A13" t="str">
            <v>Уменьшение остатков средств бюджетов</v>
          </cell>
          <cell r="B13">
            <v>700</v>
          </cell>
          <cell r="D13" t="str">
            <v>000 01 05 00 00 00 0000 600</v>
          </cell>
        </row>
        <row r="14">
          <cell r="A14" t="str">
            <v>Уменьшение прочих остатков средств бюджетов</v>
          </cell>
          <cell r="B14">
            <v>720</v>
          </cell>
          <cell r="D14" t="str">
            <v>000 01 05 02 00 00 0000 600</v>
          </cell>
        </row>
        <row r="15">
          <cell r="A15" t="str">
            <v>Уменьшение прочих остатков денежных средств  бюджетов</v>
          </cell>
          <cell r="B15">
            <v>720</v>
          </cell>
          <cell r="D15" t="str">
            <v>000 01 05 02 01 00 0000 610</v>
          </cell>
        </row>
        <row r="16">
          <cell r="A16" t="str">
            <v>Уменьшение прочих остатков денежных средств  бюджетов поселений</v>
          </cell>
          <cell r="B16">
            <v>720</v>
          </cell>
          <cell r="D16" t="str">
            <v>000 01 05 02 01 10 0000 610</v>
          </cell>
        </row>
        <row r="17">
          <cell r="A17" t="str">
            <v>Итого внутренних оборотов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7">
          <cell r="I7" t="str">
            <v>000 1 01 02010 01 1000 110</v>
          </cell>
        </row>
        <row r="31">
          <cell r="G31" t="str">
            <v> Налог, взимаемый с налогоплательщиков, выбравших в качестве объекта налогообложения доходы</v>
          </cell>
        </row>
        <row r="32">
          <cell r="G32" t="str">
            <v> Налог,взимаемый с налогоплательщиков,выбравших в качестве объекта налогообложения доходы</v>
          </cell>
          <cell r="I32" t="str">
            <v>000 1 05 01011 01 1000 110</v>
          </cell>
        </row>
        <row r="33">
          <cell r="G33" t="str">
            <v> Налог,взимаемый с налогоплательщиков,выбравших в качестве объекта налогообложения доходы</v>
          </cell>
          <cell r="I33" t="str">
            <v>000 1 05 01011 01 4000 110</v>
          </cell>
        </row>
        <row r="34">
          <cell r="G34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I34" t="str">
            <v>000 1 05 01012 01 0000 110</v>
          </cell>
        </row>
        <row r="35">
          <cell r="I35" t="str">
            <v>000 1 05 01012 01 1000 110</v>
          </cell>
        </row>
        <row r="36">
          <cell r="I36" t="str">
            <v>000 1 05 01012 01 2000 110</v>
          </cell>
        </row>
        <row r="37">
          <cell r="I37" t="str">
            <v>000 1 05 01012 01 3000 110</v>
          </cell>
        </row>
        <row r="38">
          <cell r="I38" t="str">
            <v>000 1 05 01012 01 4000 110</v>
          </cell>
        </row>
        <row r="41">
          <cell r="G41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I41" t="str">
            <v>000 1 05 01021 01 0000 110</v>
          </cell>
        </row>
        <row r="43">
          <cell r="G43" t="str">
            <v> Налог,взимаемый с налогоплательщиков,выбравших в качестве объекта налообложения доходы,уменьшенные на величину расходов</v>
          </cell>
        </row>
        <row r="44">
          <cell r="G44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4" t="str">
            <v>000 1 05 01022 01 0000 110</v>
          </cell>
        </row>
        <row r="45">
          <cell r="G45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5" t="str">
            <v>000 1 05 01022 01 1000 110</v>
          </cell>
        </row>
        <row r="46">
          <cell r="G46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6" t="str">
            <v>000 1 05 01022 01 2000 110</v>
          </cell>
        </row>
        <row r="47">
          <cell r="G47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7" t="str">
            <v>000 1 05 01022 01 3000 110</v>
          </cell>
        </row>
        <row r="53">
          <cell r="G53" t="str">
            <v> Единый сельскохозяйственный налог (за налоговые периоды, истекшие до 1 января 2011 года)</v>
          </cell>
          <cell r="I53" t="str">
            <v>000 1 05 03020 01 0000 110</v>
          </cell>
        </row>
        <row r="54">
          <cell r="G54" t="str">
            <v> Единый сельскохозяйственный налог (за налоговые периоды, истекшие до 1 января 2011 года)</v>
          </cell>
        </row>
        <row r="55">
          <cell r="G55" t="str">
            <v> Единый сельскохозяйственный налог (за налоговые периоды, истекшие до 1 января 2011 года)</v>
          </cell>
          <cell r="I55" t="str">
            <v>000 1 05 03020 01 2000 110</v>
          </cell>
        </row>
        <row r="56">
          <cell r="G56" t="str">
            <v> Единый сельскохозяйственный налог (за налоговые периоды, истекшие до 1 января 2011 года)</v>
          </cell>
          <cell r="I56" t="str">
            <v>000 1 05 03020 01 3000 110</v>
          </cell>
        </row>
        <row r="57">
          <cell r="I57" t="str">
            <v>000 1 05 03020 01 4000 110</v>
          </cell>
        </row>
        <row r="72">
          <cell r="G72" t="str">
            <v> Транспортный налог с физических лиц</v>
          </cell>
        </row>
        <row r="73">
          <cell r="G73" t="str">
            <v> Транспортный налог с физических лиц</v>
          </cell>
          <cell r="I73" t="str">
            <v>000 1 06 04012 02 3000 110</v>
          </cell>
        </row>
        <row r="120">
          <cell r="G120" t="str">
            <v> Субвенции местным бюджетам на выполнение передаваемых полномочий субъектов Российской Федерации</v>
          </cell>
          <cell r="I120" t="str">
            <v>000 2 02 03024 00 0000 151</v>
          </cell>
        </row>
        <row r="121">
          <cell r="G121" t="str">
            <v> Субвенции бюджетам поселений на выполнение передаваемых полномочий субъектов Российской Федерации</v>
          </cell>
          <cell r="I121" t="str">
            <v>000 2 02 03024 10 0000 151</v>
          </cell>
        </row>
        <row r="124">
          <cell r="G124" t="str">
            <v> Иные межбюджетные трансферты</v>
          </cell>
          <cell r="I124" t="str">
            <v>000 2 02 04000 00 0000 151</v>
          </cell>
        </row>
        <row r="125">
          <cell r="G125" t="str">
            <v> Прочие межбюджетные трансферты, передаваемые бюджетам</v>
          </cell>
          <cell r="I125" t="str">
            <v>000 2 02 04999 00 0000 151</v>
          </cell>
        </row>
        <row r="126">
          <cell r="G126" t="str">
            <v> Прочие межбюджетные трансферты, передаваемые бюджетам поселений</v>
          </cell>
          <cell r="I126" t="str">
            <v>000 2 02 04999 10 0000 151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18">
          <cell r="B18" t="str">
            <v>951 0102 0020300 997 212</v>
          </cell>
        </row>
        <row r="59">
          <cell r="B59" t="str">
            <v>951 0104 0020400 997 212</v>
          </cell>
        </row>
        <row r="90">
          <cell r="A90" t="str">
            <v> Расходы</v>
          </cell>
        </row>
        <row r="198">
          <cell r="B198" t="str">
            <v>951 0500 0000000 000 000</v>
          </cell>
        </row>
        <row r="199">
          <cell r="B199" t="str">
            <v>951 0501 0000000 000 000</v>
          </cell>
        </row>
        <row r="223">
          <cell r="A223" t="str">
            <v> Коммунальное хозяйство</v>
          </cell>
          <cell r="B223" t="str">
            <v>951 0502 0000000 000 000</v>
          </cell>
        </row>
        <row r="259">
          <cell r="A259" t="str">
            <v> Благоустройство</v>
          </cell>
          <cell r="B259" t="str">
            <v>951 0503 0000000 000 000</v>
          </cell>
        </row>
        <row r="342">
          <cell r="A342" t="str">
            <v> Другие вопросы в области жилищно-коммунального хозяйства</v>
          </cell>
          <cell r="B342" t="str">
            <v>951 0505 0000000 000 000</v>
          </cell>
        </row>
        <row r="343">
          <cell r="A343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  <cell r="B343" t="str">
            <v>951 0505 0020000 000 000</v>
          </cell>
        </row>
        <row r="344">
          <cell r="A344" t="str">
            <v> Обеспечение деятельности подведомственных учреждений</v>
          </cell>
          <cell r="B344" t="str">
            <v>951 0505 0029900 000 000</v>
          </cell>
        </row>
        <row r="358">
          <cell r="A358" t="str">
            <v> Культура, кинематография</v>
          </cell>
          <cell r="B358" t="str">
            <v>951 0800 0000000 000 000</v>
          </cell>
        </row>
        <row r="359">
          <cell r="A359" t="str">
            <v> Культура</v>
          </cell>
          <cell r="B359" t="str">
            <v>951 0801 0000000 000 000</v>
          </cell>
        </row>
        <row r="371">
          <cell r="A371" t="str">
            <v> Целевые программы муниципальных образований</v>
          </cell>
          <cell r="B371" t="str">
            <v>951 0801 7950000 000 000</v>
          </cell>
        </row>
        <row r="372">
          <cell r="A372" t="str">
            <v> Муниципальная долгосрочная программа «Культура Сальского городского поселения на 2010- 2013 годы»</v>
          </cell>
          <cell r="B372" t="str">
            <v>951 0801 7950600 000 000</v>
          </cell>
        </row>
        <row r="414">
          <cell r="A414" t="str">
            <v> Социальная политика</v>
          </cell>
          <cell r="B414" t="str">
            <v>951 1000 0000000 000 000</v>
          </cell>
        </row>
        <row r="437">
          <cell r="A437" t="str">
            <v> Другие вопросы в области социальной политики</v>
          </cell>
          <cell r="B437" t="str">
            <v>951 1006 0000000 000 000</v>
          </cell>
        </row>
        <row r="438">
          <cell r="A438" t="str">
            <v> Резервные фонды</v>
          </cell>
          <cell r="B438" t="str">
            <v>951 1006 0700000 000 000</v>
          </cell>
        </row>
        <row r="439">
          <cell r="A439" t="str">
            <v> Резервные фонды местных администраций</v>
          </cell>
          <cell r="B439" t="str">
            <v>951 1006 0700500 000 000</v>
          </cell>
        </row>
        <row r="441">
          <cell r="A441" t="str">
            <v> Расходы</v>
          </cell>
        </row>
        <row r="442">
          <cell r="A442" t="str">
            <v> Безвозмездные перечисления организациям</v>
          </cell>
        </row>
        <row r="443">
          <cell r="A443" t="str">
            <v> Безвозмездные перечисления организациям, за исключением государственных и муниципальных организаций</v>
          </cell>
        </row>
        <row r="444">
          <cell r="A444" t="str">
            <v> Физическая культура и спорт</v>
          </cell>
          <cell r="B444" t="str">
            <v>951 1100 0000000 000 000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"/>
    </sheetNames>
    <sheetDataSet>
      <sheetData sheetId="0">
        <row r="151">
          <cell r="B151" t="str">
    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    </cell>
          <cell r="AI151" t="str">
            <v>000 2 02 04012 00 0000 151</v>
          </cell>
        </row>
        <row r="152">
          <cell r="B152" t="str">
            <v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v>
          </cell>
          <cell r="AI152" t="str">
            <v>000 2 02 04012 10 0000 151</v>
          </cell>
        </row>
      </sheetData>
      <sheetData sheetId="1">
        <row r="148">
          <cell r="A148" t="str">
            <v> Обеспечение мероприятий по капитальному ремонту многоквартирных домов и переселению граждан из аварийного жилищного фонда</v>
          </cell>
        </row>
        <row r="149">
          <cell r="A149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</row>
        <row r="150">
          <cell r="A150" t="str">
    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</row>
        <row r="154">
          <cell r="A154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    </cell>
        </row>
        <row r="155">
          <cell r="A155" t="str">
            <v> Обеспечение мероприятий по переселению граждан из аварийного жилищного фонда за счёт средств бюджетов</v>
          </cell>
        </row>
        <row r="175">
          <cell r="AC175" t="str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89"/>
  <sheetViews>
    <sheetView tabSelected="1" view="pageBreakPreview" zoomScaleSheetLayoutView="100" workbookViewId="0" topLeftCell="A1">
      <selection activeCell="EV16" sqref="EV16"/>
    </sheetView>
  </sheetViews>
  <sheetFormatPr defaultColWidth="9.00390625" defaultRowHeight="12.75"/>
  <cols>
    <col min="1" max="53" width="0.875" style="1" customWidth="1"/>
    <col min="54" max="54" width="4.875" style="1" customWidth="1"/>
    <col min="55" max="16384" width="0.875" style="1" customWidth="1"/>
  </cols>
  <sheetData>
    <row r="1" s="19" customFormat="1" ht="9.75">
      <c r="DF1" s="20" t="s">
        <v>41</v>
      </c>
    </row>
    <row r="3" spans="20:110" ht="15" customHeight="1" thickBot="1">
      <c r="T3" s="73" t="s">
        <v>20</v>
      </c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O3" s="68" t="s">
        <v>7</v>
      </c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70"/>
    </row>
    <row r="4" spans="1:110" s="2" customFormat="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CM4" s="4" t="s">
        <v>42</v>
      </c>
      <c r="CO4" s="93" t="s">
        <v>21</v>
      </c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5"/>
    </row>
    <row r="5" spans="41:110" s="2" customFormat="1" ht="14.25" customHeight="1">
      <c r="AO5" s="4" t="s">
        <v>103</v>
      </c>
      <c r="AP5" s="96" t="s">
        <v>521</v>
      </c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71">
        <v>20</v>
      </c>
      <c r="BO5" s="71"/>
      <c r="BP5" s="71"/>
      <c r="BQ5" s="71"/>
      <c r="BR5" s="72" t="s">
        <v>104</v>
      </c>
      <c r="BS5" s="72"/>
      <c r="BT5" s="72"/>
      <c r="BU5" s="2" t="s">
        <v>13</v>
      </c>
      <c r="CM5" s="4" t="s">
        <v>8</v>
      </c>
      <c r="CO5" s="64" t="s">
        <v>522</v>
      </c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6"/>
    </row>
    <row r="6" spans="1:110" s="2" customFormat="1" ht="14.25" customHeight="1">
      <c r="A6" s="2" t="s">
        <v>35</v>
      </c>
      <c r="CM6" s="4" t="s">
        <v>9</v>
      </c>
      <c r="CO6" s="64" t="str">
        <f>'[4]Таблица1'!$T$7</f>
        <v>79228315</v>
      </c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6"/>
    </row>
    <row r="7" spans="1:110" s="2" customFormat="1" ht="12.75" customHeight="1">
      <c r="A7" s="2" t="s">
        <v>36</v>
      </c>
      <c r="S7" s="67" t="s">
        <v>46</v>
      </c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M7" s="4" t="s">
        <v>34</v>
      </c>
      <c r="CO7" s="64" t="s">
        <v>50</v>
      </c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6"/>
    </row>
    <row r="8" spans="1:110" s="2" customFormat="1" ht="15" customHeight="1">
      <c r="A8" s="71" t="s">
        <v>12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92" t="s">
        <v>47</v>
      </c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M8" s="4" t="s">
        <v>10</v>
      </c>
      <c r="CO8" s="64" t="s">
        <v>51</v>
      </c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6"/>
    </row>
    <row r="9" spans="1:110" s="2" customFormat="1" ht="15" customHeight="1">
      <c r="A9" s="2" t="s">
        <v>30</v>
      </c>
      <c r="CM9" s="4"/>
      <c r="CO9" s="64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6"/>
    </row>
    <row r="10" spans="1:110" s="2" customFormat="1" ht="15" customHeight="1" thickBot="1">
      <c r="A10" s="2" t="s">
        <v>31</v>
      </c>
      <c r="CO10" s="98" t="s">
        <v>11</v>
      </c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100"/>
    </row>
    <row r="11" spans="1:110" s="3" customFormat="1" ht="25.5" customHeight="1">
      <c r="A11" s="97" t="s">
        <v>22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</row>
    <row r="12" spans="1:110" ht="33" customHeight="1">
      <c r="A12" s="88" t="s">
        <v>0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 t="s">
        <v>1</v>
      </c>
      <c r="AD12" s="84"/>
      <c r="AE12" s="84"/>
      <c r="AF12" s="84"/>
      <c r="AG12" s="84"/>
      <c r="AH12" s="84"/>
      <c r="AI12" s="84" t="s">
        <v>37</v>
      </c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 t="s">
        <v>32</v>
      </c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 t="s">
        <v>2</v>
      </c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 t="s">
        <v>3</v>
      </c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5"/>
    </row>
    <row r="13" spans="1:110" s="16" customFormat="1" ht="12" customHeight="1" thickBot="1">
      <c r="A13" s="89">
        <v>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86">
        <v>2</v>
      </c>
      <c r="AD13" s="86"/>
      <c r="AE13" s="86"/>
      <c r="AF13" s="86"/>
      <c r="AG13" s="86"/>
      <c r="AH13" s="86"/>
      <c r="AI13" s="86">
        <v>3</v>
      </c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>
        <v>4</v>
      </c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>
        <v>5</v>
      </c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>
        <v>6</v>
      </c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7"/>
    </row>
    <row r="14" spans="1:110" ht="15" customHeight="1">
      <c r="A14" s="76" t="s">
        <v>23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7"/>
      <c r="AC14" s="82" t="s">
        <v>5</v>
      </c>
      <c r="AD14" s="83"/>
      <c r="AE14" s="83"/>
      <c r="AF14" s="83"/>
      <c r="AG14" s="83"/>
      <c r="AH14" s="83"/>
      <c r="AI14" s="83" t="s">
        <v>6</v>
      </c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0">
        <f>BC16+BC148</f>
        <v>273490474</v>
      </c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>
        <f>BW16+BW148</f>
        <v>82809583.19</v>
      </c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>
        <f>BC14-BW14</f>
        <v>190680890.81</v>
      </c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1"/>
    </row>
    <row r="15" spans="1:110" ht="15" customHeight="1">
      <c r="A15" s="78" t="s">
        <v>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9"/>
      <c r="AC15" s="49" t="s">
        <v>43</v>
      </c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5"/>
    </row>
    <row r="16" spans="1:110" ht="29.25" customHeight="1">
      <c r="A16" s="62" t="str">
        <f>'[1]Месячный отчет Доходы в Excel'!A3</f>
        <v> НАЛОГОВЫЕ И НЕНАЛОГОВЫЕ ДОХОДЫ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3"/>
      <c r="AC16" s="49" t="s">
        <v>43</v>
      </c>
      <c r="AD16" s="50"/>
      <c r="AE16" s="50"/>
      <c r="AF16" s="50"/>
      <c r="AG16" s="50"/>
      <c r="AH16" s="50"/>
      <c r="AI16" s="91" t="s">
        <v>74</v>
      </c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25">
        <f>BC17+BC33+BC100+BC111+BC132+BC141+BC70+BC126</f>
        <v>120653890</v>
      </c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>
        <f>BW17+BW33+BW70+BW100+BW111+BW132+BW141+BW126</f>
        <v>37359407.19</v>
      </c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>
        <f>BC16-BW16</f>
        <v>83294482.81</v>
      </c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6"/>
    </row>
    <row r="17" spans="1:110" ht="26.25" customHeight="1">
      <c r="A17" s="60" t="str">
        <f>'[1]Месячный отчет Доходы в Excel'!A4</f>
        <v> НАЛОГИ НА ПРИБЫЛЬ, ДОХОДЫ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1"/>
      <c r="AC17" s="49" t="s">
        <v>43</v>
      </c>
      <c r="AD17" s="50"/>
      <c r="AE17" s="50"/>
      <c r="AF17" s="50"/>
      <c r="AG17" s="50"/>
      <c r="AH17" s="50"/>
      <c r="AI17" s="39" t="s">
        <v>75</v>
      </c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8">
        <f>BC18</f>
        <v>44595400</v>
      </c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>
        <f>BW18</f>
        <v>13169745.879999999</v>
      </c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25">
        <f>BC17-BW17</f>
        <v>31425654.12</v>
      </c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6"/>
    </row>
    <row r="18" spans="1:110" ht="27" customHeight="1">
      <c r="A18" s="60" t="str">
        <f>'[1]Месячный отчет Доходы в Excel'!A5</f>
        <v> Налог на доходы физических лиц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1"/>
      <c r="AC18" s="49" t="s">
        <v>43</v>
      </c>
      <c r="AD18" s="50"/>
      <c r="AE18" s="50"/>
      <c r="AF18" s="50"/>
      <c r="AG18" s="50"/>
      <c r="AH18" s="50"/>
      <c r="AI18" s="39" t="s">
        <v>76</v>
      </c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8">
        <f>BC19+BC26</f>
        <v>44595400</v>
      </c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>
        <f>BW19+BW26+BW30</f>
        <v>13169745.879999999</v>
      </c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25">
        <f aca="true" t="shared" si="0" ref="CO18:CO80">BC18-BW18</f>
        <v>31425654.12</v>
      </c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6"/>
    </row>
    <row r="19" spans="1:110" ht="90.75" customHeight="1">
      <c r="A19" s="60" t="str">
        <f>'[1]Месячный отчет Доходы в Excel'!A6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1"/>
      <c r="AC19" s="49" t="s">
        <v>43</v>
      </c>
      <c r="AD19" s="50"/>
      <c r="AE19" s="50"/>
      <c r="AF19" s="50"/>
      <c r="AG19" s="50"/>
      <c r="AH19" s="50"/>
      <c r="AI19" s="39" t="str">
        <f>'[1]Месячный отчет Доходы в Excel'!$B$6</f>
        <v>000 1 01 02010 01 0000 110</v>
      </c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8">
        <v>44388400</v>
      </c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>
        <f>BW20+BW21+BW22+BW23</f>
        <v>13073848.889999999</v>
      </c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25">
        <f t="shared" si="0"/>
        <v>31314551.11</v>
      </c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6"/>
    </row>
    <row r="20" spans="1:110" ht="89.25" customHeight="1">
      <c r="A20" s="60" t="str">
        <f>'[1]Месячный отчет Доходы в Excel'!A7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1"/>
      <c r="AC20" s="49" t="s">
        <v>43</v>
      </c>
      <c r="AD20" s="50"/>
      <c r="AE20" s="50"/>
      <c r="AF20" s="50"/>
      <c r="AG20" s="50"/>
      <c r="AH20" s="50"/>
      <c r="AI20" s="39" t="str">
        <f>'[5]Месячный отчет Доходы в Excel'!$I$7</f>
        <v>000 1 01 02010 01 1000 110</v>
      </c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8">
        <v>0</v>
      </c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>
        <v>13045092.26</v>
      </c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25">
        <f t="shared" si="0"/>
        <v>-13045092.26</v>
      </c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6"/>
    </row>
    <row r="21" spans="1:110" ht="89.25" customHeight="1">
      <c r="A21" s="34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5"/>
      <c r="AC21" s="49" t="s">
        <v>43</v>
      </c>
      <c r="AD21" s="50"/>
      <c r="AE21" s="50"/>
      <c r="AF21" s="50"/>
      <c r="AG21" s="50"/>
      <c r="AH21" s="50"/>
      <c r="AI21" s="39" t="s">
        <v>105</v>
      </c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8">
        <v>0</v>
      </c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>
        <v>25590.27</v>
      </c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25">
        <f>BC21-BW21</f>
        <v>-25590.27</v>
      </c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6"/>
    </row>
    <row r="22" spans="1:110" ht="89.25" customHeight="1">
      <c r="A22" s="34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5"/>
      <c r="AC22" s="49" t="s">
        <v>43</v>
      </c>
      <c r="AD22" s="50"/>
      <c r="AE22" s="50"/>
      <c r="AF22" s="50"/>
      <c r="AG22" s="50"/>
      <c r="AH22" s="50"/>
      <c r="AI22" s="39" t="s">
        <v>106</v>
      </c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8">
        <v>0</v>
      </c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>
        <v>3166.36</v>
      </c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25">
        <f>BC22-BW22</f>
        <v>-3166.36</v>
      </c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6"/>
    </row>
    <row r="23" spans="1:110" ht="92.25" customHeight="1" hidden="1">
      <c r="A23" s="34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5"/>
      <c r="AC23" s="49" t="s">
        <v>43</v>
      </c>
      <c r="AD23" s="50"/>
      <c r="AE23" s="50"/>
      <c r="AF23" s="50"/>
      <c r="AG23" s="50"/>
      <c r="AH23" s="50"/>
      <c r="AI23" s="39" t="s">
        <v>107</v>
      </c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8">
        <v>0</v>
      </c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>
        <v>0</v>
      </c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25">
        <f>BC23-BW23</f>
        <v>0</v>
      </c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6"/>
    </row>
    <row r="24" spans="1:110" ht="0.75" customHeight="1" hidden="1">
      <c r="A24" s="60" t="str">
        <f>'[1]Месячный отчет Доходы в Excel'!A8</f>
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1"/>
      <c r="AC24" s="51" t="s">
        <v>43</v>
      </c>
      <c r="AD24" s="39"/>
      <c r="AE24" s="39"/>
      <c r="AF24" s="39"/>
      <c r="AG24" s="39"/>
      <c r="AH24" s="39"/>
      <c r="AI24" s="39" t="str">
        <f>'[1]Месячный отчет Доходы в Excel'!B8</f>
        <v>000 1 01 02011 01 0000 110</v>
      </c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8">
        <v>0</v>
      </c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>
        <f>BW25</f>
        <v>0</v>
      </c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25">
        <f t="shared" si="0"/>
        <v>0</v>
      </c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6"/>
    </row>
    <row r="25" spans="1:110" ht="90.75" customHeight="1" hidden="1">
      <c r="A25" s="60" t="str">
        <f>'[1]Месячный отчет Доходы в Excel'!A9</f>
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1"/>
      <c r="AC25" s="51" t="s">
        <v>43</v>
      </c>
      <c r="AD25" s="39"/>
      <c r="AE25" s="39"/>
      <c r="AF25" s="39"/>
      <c r="AG25" s="39"/>
      <c r="AH25" s="39"/>
      <c r="AI25" s="39" t="str">
        <f>'[1]Месячный отчет Доходы в Excel'!B9</f>
        <v>000 1 01 02011 01 1000 110</v>
      </c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8">
        <f>'[1]Месячный отчет Доходы в Excel'!C9</f>
        <v>0</v>
      </c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>
        <v>0</v>
      </c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25">
        <f t="shared" si="0"/>
        <v>0</v>
      </c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6"/>
    </row>
    <row r="26" spans="1:110" ht="201" customHeight="1">
      <c r="A26" s="60" t="s">
        <v>108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1"/>
      <c r="AC26" s="51" t="s">
        <v>43</v>
      </c>
      <c r="AD26" s="39"/>
      <c r="AE26" s="39"/>
      <c r="AF26" s="39"/>
      <c r="AG26" s="39"/>
      <c r="AH26" s="39"/>
      <c r="AI26" s="39" t="str">
        <f>'[1]Месячный отчет Доходы в Excel'!B10</f>
        <v>000 1 01 02020 01 0000 110</v>
      </c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8">
        <v>207000</v>
      </c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>
        <f>BW27+BW28+BW29</f>
        <v>76468.58</v>
      </c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25">
        <f t="shared" si="0"/>
        <v>130531.42</v>
      </c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6"/>
    </row>
    <row r="27" spans="1:110" ht="201" customHeight="1">
      <c r="A27" s="60" t="s">
        <v>108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1"/>
      <c r="AC27" s="51" t="s">
        <v>43</v>
      </c>
      <c r="AD27" s="39"/>
      <c r="AE27" s="39"/>
      <c r="AF27" s="39"/>
      <c r="AG27" s="39"/>
      <c r="AH27" s="39"/>
      <c r="AI27" s="39" t="s">
        <v>109</v>
      </c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8">
        <v>0</v>
      </c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>
        <v>74194.34</v>
      </c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25">
        <f t="shared" si="0"/>
        <v>-74194.34</v>
      </c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6"/>
    </row>
    <row r="28" spans="1:110" ht="201" customHeight="1">
      <c r="A28" s="60" t="s">
        <v>108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1"/>
      <c r="AC28" s="51" t="s">
        <v>43</v>
      </c>
      <c r="AD28" s="39"/>
      <c r="AE28" s="39"/>
      <c r="AF28" s="39"/>
      <c r="AG28" s="39"/>
      <c r="AH28" s="39"/>
      <c r="AI28" s="39" t="s">
        <v>110</v>
      </c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8">
        <f>'[1]Месячный отчет Доходы в Excel'!C12</f>
        <v>0</v>
      </c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>
        <v>1602.16</v>
      </c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25">
        <f t="shared" si="0"/>
        <v>-1602.16</v>
      </c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6"/>
    </row>
    <row r="29" spans="1:110" ht="200.25" customHeight="1">
      <c r="A29" s="60" t="s">
        <v>108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1"/>
      <c r="AC29" s="30" t="s">
        <v>43</v>
      </c>
      <c r="AD29" s="31"/>
      <c r="AE29" s="31"/>
      <c r="AF29" s="31"/>
      <c r="AG29" s="31"/>
      <c r="AH29" s="32"/>
      <c r="AI29" s="39" t="s">
        <v>470</v>
      </c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27">
        <v>0</v>
      </c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9"/>
      <c r="BW29" s="27">
        <v>672.08</v>
      </c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9"/>
      <c r="CO29" s="25">
        <f>BC29-BW29</f>
        <v>-672.08</v>
      </c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6"/>
    </row>
    <row r="30" spans="1:110" ht="91.5" customHeight="1">
      <c r="A30" s="34" t="s">
        <v>471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5"/>
      <c r="AC30" s="30" t="s">
        <v>43</v>
      </c>
      <c r="AD30" s="31"/>
      <c r="AE30" s="31"/>
      <c r="AF30" s="31"/>
      <c r="AG30" s="31"/>
      <c r="AH30" s="32"/>
      <c r="AI30" s="33" t="s">
        <v>472</v>
      </c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2"/>
      <c r="BC30" s="27">
        <f>BC31+BC32</f>
        <v>0</v>
      </c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9"/>
      <c r="BW30" s="27">
        <f>BW31+BW32</f>
        <v>19428.41</v>
      </c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9"/>
      <c r="CO30" s="36">
        <f>BC30-BW30</f>
        <v>-19428.41</v>
      </c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7"/>
    </row>
    <row r="31" spans="1:110" ht="80.25" customHeight="1">
      <c r="A31" s="34" t="s">
        <v>474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5"/>
      <c r="AC31" s="30" t="s">
        <v>43</v>
      </c>
      <c r="AD31" s="31"/>
      <c r="AE31" s="31"/>
      <c r="AF31" s="31"/>
      <c r="AG31" s="31"/>
      <c r="AH31" s="32"/>
      <c r="AI31" s="33" t="s">
        <v>473</v>
      </c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2"/>
      <c r="BC31" s="27">
        <v>0</v>
      </c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9"/>
      <c r="BW31" s="27">
        <v>19368.7</v>
      </c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9"/>
      <c r="CO31" s="36">
        <f>BC31-BW31</f>
        <v>-19368.7</v>
      </c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7"/>
    </row>
    <row r="32" spans="1:110" ht="78.75" customHeight="1">
      <c r="A32" s="34" t="s">
        <v>476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5"/>
      <c r="AC32" s="30" t="s">
        <v>43</v>
      </c>
      <c r="AD32" s="31"/>
      <c r="AE32" s="31"/>
      <c r="AF32" s="31"/>
      <c r="AG32" s="31"/>
      <c r="AH32" s="32"/>
      <c r="AI32" s="33" t="s">
        <v>475</v>
      </c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2"/>
      <c r="BC32" s="27">
        <v>0</v>
      </c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9"/>
      <c r="BW32" s="27">
        <v>59.71</v>
      </c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9"/>
      <c r="CO32" s="36">
        <f>BC32-BW32</f>
        <v>-59.71</v>
      </c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7"/>
    </row>
    <row r="33" spans="1:110" ht="23.25" customHeight="1">
      <c r="A33" s="60" t="str">
        <f>'[1]Месячный отчет Доходы в Excel'!A27</f>
        <v> НАЛОГИ НА СОВОКУПНЫЙ ДОХОД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1"/>
      <c r="AC33" s="49" t="s">
        <v>43</v>
      </c>
      <c r="AD33" s="50"/>
      <c r="AE33" s="50"/>
      <c r="AF33" s="50"/>
      <c r="AG33" s="50"/>
      <c r="AH33" s="50"/>
      <c r="AI33" s="39" t="str">
        <f>'[1]Месячный отчет Доходы в Excel'!B27</f>
        <v>000 1 05 00000 00 0000 000</v>
      </c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8">
        <f>BC34+BC60</f>
        <v>11465400</v>
      </c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>
        <f>BW34+BW60</f>
        <v>4352421.67</v>
      </c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25">
        <f t="shared" si="0"/>
        <v>7112978.33</v>
      </c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6"/>
    </row>
    <row r="34" spans="1:110" ht="36" customHeight="1">
      <c r="A34" s="60" t="str">
        <f>'[1]Месячный отчет Доходы в Excel'!A28</f>
        <v> Налог, взимаемый в связи с применением упрощенной системы налогообложения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1"/>
      <c r="AC34" s="49" t="s">
        <v>43</v>
      </c>
      <c r="AD34" s="50"/>
      <c r="AE34" s="50"/>
      <c r="AF34" s="50"/>
      <c r="AG34" s="50"/>
      <c r="AH34" s="50"/>
      <c r="AI34" s="39" t="str">
        <f>'[1]Месячный отчет Доходы в Excel'!B28</f>
        <v>000 1 05 01000 00 0000 110</v>
      </c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8">
        <f>BC35+BC46</f>
        <v>10866400</v>
      </c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>
        <f>BW35+BW46+BW56</f>
        <v>4226449.43</v>
      </c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25">
        <f t="shared" si="0"/>
        <v>6639950.57</v>
      </c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6"/>
    </row>
    <row r="35" spans="1:110" ht="60" customHeight="1">
      <c r="A35" s="60" t="str">
        <f>'[1]Месячный отчет Доходы в Excel'!A29</f>
        <v> Налог, взимаемый с налогоплательщиков, выбравших в качестве объекта налогообложения доходы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1"/>
      <c r="AC35" s="49" t="s">
        <v>43</v>
      </c>
      <c r="AD35" s="50"/>
      <c r="AE35" s="50"/>
      <c r="AF35" s="50"/>
      <c r="AG35" s="50"/>
      <c r="AH35" s="50"/>
      <c r="AI35" s="39" t="str">
        <f>'[1]Месячный отчет Доходы в Excel'!B29</f>
        <v>000 1 05 01010 01 0000 110</v>
      </c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8">
        <f>BC36+BC41</f>
        <v>7216700</v>
      </c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>
        <f>BW36+BW41</f>
        <v>2459707.06</v>
      </c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25">
        <f t="shared" si="0"/>
        <v>4756992.9399999995</v>
      </c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6"/>
    </row>
    <row r="36" spans="1:110" ht="57" customHeight="1">
      <c r="A36" s="60" t="str">
        <f>'[5]Месячный отчет Доходы в Excel'!$G$31</f>
        <v> Налог, взимаемый с налогоплательщиков, выбравших в качестве объекта налогообложения доходы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1"/>
      <c r="AC36" s="49" t="s">
        <v>43</v>
      </c>
      <c r="AD36" s="50"/>
      <c r="AE36" s="50"/>
      <c r="AF36" s="50"/>
      <c r="AG36" s="50"/>
      <c r="AH36" s="50"/>
      <c r="AI36" s="39" t="s">
        <v>52</v>
      </c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104">
        <v>7216700</v>
      </c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6"/>
      <c r="BW36" s="38">
        <f>BW37+BW40+BW38+BW39</f>
        <v>2624863.21</v>
      </c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25">
        <f t="shared" si="0"/>
        <v>4591836.79</v>
      </c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6"/>
    </row>
    <row r="37" spans="1:110" ht="45.75" customHeight="1">
      <c r="A37" s="60" t="str">
        <f>'[5]Месячный отчет Доходы в Excel'!$G$32</f>
        <v> Налог,взимаемый с налогоплательщиков,выбравших в качестве объекта налогообложения доходы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1"/>
      <c r="AC37" s="49" t="s">
        <v>43</v>
      </c>
      <c r="AD37" s="50"/>
      <c r="AE37" s="50"/>
      <c r="AF37" s="50"/>
      <c r="AG37" s="50"/>
      <c r="AH37" s="50"/>
      <c r="AI37" s="39" t="str">
        <f>'[5]Месячный отчет Доходы в Excel'!$I$32</f>
        <v>000 1 05 01011 01 1000 110</v>
      </c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8">
        <v>0</v>
      </c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>
        <v>2604813.87</v>
      </c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25">
        <f t="shared" si="0"/>
        <v>-2604813.87</v>
      </c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6"/>
    </row>
    <row r="38" spans="1:110" ht="45.75" customHeight="1">
      <c r="A38" s="34" t="s">
        <v>78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5"/>
      <c r="AC38" s="30" t="s">
        <v>43</v>
      </c>
      <c r="AD38" s="31"/>
      <c r="AE38" s="31"/>
      <c r="AF38" s="31"/>
      <c r="AG38" s="31"/>
      <c r="AH38" s="32"/>
      <c r="AI38" s="33" t="s">
        <v>77</v>
      </c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2"/>
      <c r="BC38" s="27">
        <v>0</v>
      </c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9"/>
      <c r="BW38" s="27">
        <v>10517.06</v>
      </c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9"/>
      <c r="CO38" s="36">
        <f>BC38-BW38</f>
        <v>-10517.06</v>
      </c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7"/>
    </row>
    <row r="39" spans="1:110" ht="45.75" customHeight="1">
      <c r="A39" s="34" t="s">
        <v>78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5"/>
      <c r="AC39" s="30" t="s">
        <v>43</v>
      </c>
      <c r="AD39" s="31"/>
      <c r="AE39" s="31"/>
      <c r="AF39" s="31"/>
      <c r="AG39" s="31"/>
      <c r="AH39" s="32"/>
      <c r="AI39" s="33" t="s">
        <v>111</v>
      </c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2"/>
      <c r="BC39" s="27">
        <v>0</v>
      </c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9"/>
      <c r="BW39" s="27">
        <v>2409.07</v>
      </c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9"/>
      <c r="CO39" s="36">
        <f>BC39-BW39</f>
        <v>-2409.07</v>
      </c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7"/>
    </row>
    <row r="40" spans="1:110" ht="48.75" customHeight="1">
      <c r="A40" s="60" t="str">
        <f>'[5]Месячный отчет Доходы в Excel'!$G$33</f>
        <v> Налог,взимаемый с налогоплательщиков,выбравших в качестве объекта налогообложения доходы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1"/>
      <c r="AC40" s="49" t="s">
        <v>43</v>
      </c>
      <c r="AD40" s="50"/>
      <c r="AE40" s="50"/>
      <c r="AF40" s="50"/>
      <c r="AG40" s="50"/>
      <c r="AH40" s="50"/>
      <c r="AI40" s="39" t="str">
        <f>'[5]Месячный отчет Доходы в Excel'!$I$33</f>
        <v>000 1 05 01011 01 4000 110</v>
      </c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8">
        <v>0</v>
      </c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>
        <v>7123.21</v>
      </c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25">
        <f t="shared" si="0"/>
        <v>-7123.21</v>
      </c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6"/>
    </row>
    <row r="41" spans="1:110" ht="80.25" customHeight="1">
      <c r="A41" s="34" t="str">
        <f>'[5]Месячный отчет Доходы в Excel'!$G$34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5"/>
      <c r="AC41" s="30" t="s">
        <v>43</v>
      </c>
      <c r="AD41" s="31"/>
      <c r="AE41" s="31"/>
      <c r="AF41" s="31"/>
      <c r="AG41" s="31"/>
      <c r="AH41" s="32"/>
      <c r="AI41" s="33" t="str">
        <f>'[5]Месячный отчет Доходы в Excel'!$I$34</f>
        <v>000 1 05 01012 01 0000 110</v>
      </c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2"/>
      <c r="BC41" s="27">
        <v>0</v>
      </c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9"/>
      <c r="BW41" s="27">
        <f>BW42+BW43+BW44+BW45</f>
        <v>-165156.14999999997</v>
      </c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9"/>
      <c r="CO41" s="36">
        <f t="shared" si="0"/>
        <v>165156.14999999997</v>
      </c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7"/>
    </row>
    <row r="42" spans="1:110" ht="96" customHeight="1">
      <c r="A42" s="34" t="s">
        <v>112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5"/>
      <c r="AC42" s="30" t="s">
        <v>43</v>
      </c>
      <c r="AD42" s="31"/>
      <c r="AE42" s="31"/>
      <c r="AF42" s="31"/>
      <c r="AG42" s="31"/>
      <c r="AH42" s="32"/>
      <c r="AI42" s="33" t="str">
        <f>'[5]Месячный отчет Доходы в Excel'!$I$35</f>
        <v>000 1 05 01012 01 1000 110</v>
      </c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2"/>
      <c r="BC42" s="27">
        <v>0</v>
      </c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9"/>
      <c r="BW42" s="27">
        <v>-166251.61</v>
      </c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9"/>
      <c r="CO42" s="36">
        <f t="shared" si="0"/>
        <v>166251.61</v>
      </c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7"/>
    </row>
    <row r="43" spans="1:110" ht="90.75" customHeight="1">
      <c r="A43" s="34" t="s">
        <v>112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5"/>
      <c r="AC43" s="30" t="s">
        <v>43</v>
      </c>
      <c r="AD43" s="31"/>
      <c r="AE43" s="31"/>
      <c r="AF43" s="31"/>
      <c r="AG43" s="31"/>
      <c r="AH43" s="32"/>
      <c r="AI43" s="33" t="str">
        <f>'[5]Месячный отчет Доходы в Excel'!$I$36</f>
        <v>000 1 05 01012 01 2000 110</v>
      </c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2"/>
      <c r="BC43" s="27">
        <v>0</v>
      </c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9"/>
      <c r="BW43" s="27">
        <v>776.14</v>
      </c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9"/>
      <c r="CO43" s="36">
        <f t="shared" si="0"/>
        <v>-776.14</v>
      </c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7"/>
    </row>
    <row r="44" spans="1:110" ht="89.25" customHeight="1">
      <c r="A44" s="34" t="s">
        <v>112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5"/>
      <c r="AC44" s="30" t="s">
        <v>43</v>
      </c>
      <c r="AD44" s="31"/>
      <c r="AE44" s="31"/>
      <c r="AF44" s="31"/>
      <c r="AG44" s="31"/>
      <c r="AH44" s="32"/>
      <c r="AI44" s="33" t="str">
        <f>'[5]Месячный отчет Доходы в Excel'!$I$37</f>
        <v>000 1 05 01012 01 3000 110</v>
      </c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2"/>
      <c r="BC44" s="27">
        <v>0</v>
      </c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9"/>
      <c r="BW44" s="27">
        <v>319.32</v>
      </c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9"/>
      <c r="CO44" s="36">
        <f t="shared" si="0"/>
        <v>-319.32</v>
      </c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7"/>
    </row>
    <row r="45" spans="1:110" ht="0.75" customHeight="1" hidden="1">
      <c r="A45" s="34" t="s">
        <v>112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5"/>
      <c r="AC45" s="30" t="s">
        <v>43</v>
      </c>
      <c r="AD45" s="31"/>
      <c r="AE45" s="31"/>
      <c r="AF45" s="31"/>
      <c r="AG45" s="31"/>
      <c r="AH45" s="32"/>
      <c r="AI45" s="33" t="str">
        <f>'[5]Месячный отчет Доходы в Excel'!$I$38</f>
        <v>000 1 05 01012 01 4000 110</v>
      </c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2"/>
      <c r="BC45" s="27">
        <v>0</v>
      </c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9"/>
      <c r="BW45" s="27">
        <v>0</v>
      </c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9"/>
      <c r="CO45" s="36">
        <f t="shared" si="0"/>
        <v>0</v>
      </c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7"/>
    </row>
    <row r="46" spans="1:110" ht="75" customHeight="1">
      <c r="A46" s="60" t="str">
        <f>'[1]Месячный отчет Доходы в Excel'!A33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9" t="s">
        <v>43</v>
      </c>
      <c r="AD46" s="50"/>
      <c r="AE46" s="50"/>
      <c r="AF46" s="50"/>
      <c r="AG46" s="50"/>
      <c r="AH46" s="50"/>
      <c r="AI46" s="39" t="s">
        <v>53</v>
      </c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8">
        <f>BC47+BC52</f>
        <v>3649700</v>
      </c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>
        <f>BW47+BW52</f>
        <v>1024686.6000000001</v>
      </c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25">
        <f t="shared" si="0"/>
        <v>2625013.4</v>
      </c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6"/>
    </row>
    <row r="47" spans="1:110" ht="75" customHeight="1">
      <c r="A47" s="34" t="str">
        <f>'[5]Месячный отчет Доходы в Excel'!$G$41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30" t="s">
        <v>43</v>
      </c>
      <c r="AD47" s="31"/>
      <c r="AE47" s="31"/>
      <c r="AF47" s="31"/>
      <c r="AG47" s="31"/>
      <c r="AH47" s="32"/>
      <c r="AI47" s="33" t="str">
        <f>'[5]Месячный отчет Доходы в Excel'!$I$41</f>
        <v>000 1 05 01021 01 0000 110</v>
      </c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2"/>
      <c r="BC47" s="27">
        <v>3649700</v>
      </c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9"/>
      <c r="BW47" s="27">
        <f>BW48+BW51+BW49</f>
        <v>1000679.8900000001</v>
      </c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9"/>
      <c r="CO47" s="25">
        <f t="shared" si="0"/>
        <v>2649020.11</v>
      </c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6"/>
    </row>
    <row r="48" spans="1:110" ht="72" customHeight="1">
      <c r="A48" s="111" t="str">
        <f>'[1]Месячный отчет Доходы в Excel'!A34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2"/>
      <c r="AC48" s="49" t="s">
        <v>43</v>
      </c>
      <c r="AD48" s="50"/>
      <c r="AE48" s="50"/>
      <c r="AF48" s="50"/>
      <c r="AG48" s="50"/>
      <c r="AH48" s="50"/>
      <c r="AI48" s="33" t="s">
        <v>54</v>
      </c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2"/>
      <c r="BC48" s="40">
        <f>'[1]Месячный отчет Доходы в Excel'!C34</f>
        <v>0</v>
      </c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2"/>
      <c r="BW48" s="40">
        <v>994576.04</v>
      </c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2"/>
      <c r="CO48" s="25">
        <f t="shared" si="0"/>
        <v>-994576.04</v>
      </c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6"/>
    </row>
    <row r="49" spans="1:110" ht="69" customHeight="1">
      <c r="A49" s="111" t="s">
        <v>499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2"/>
      <c r="AC49" s="49" t="s">
        <v>43</v>
      </c>
      <c r="AD49" s="50"/>
      <c r="AE49" s="50"/>
      <c r="AF49" s="50"/>
      <c r="AG49" s="50"/>
      <c r="AH49" s="50"/>
      <c r="AI49" s="33" t="s">
        <v>500</v>
      </c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2"/>
      <c r="BC49" s="40">
        <f>'[1]Месячный отчет Доходы в Excel'!C35</f>
        <v>0</v>
      </c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2"/>
      <c r="BW49" s="40">
        <v>6103.81</v>
      </c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2"/>
      <c r="CO49" s="25">
        <f t="shared" si="0"/>
        <v>-6103.81</v>
      </c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6"/>
    </row>
    <row r="50" spans="1:110" ht="12" hidden="1">
      <c r="A50" s="113" t="str">
        <f>'[1]Месячный отчет Доходы в Excel'!A36</f>
        <v> Штрафы по единому налогу, взимаемый с налогоплательщиков, выбравших в качестве объекта налогообложения доходы, уменьшенные на величину расходов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4"/>
      <c r="AC50" s="49" t="s">
        <v>43</v>
      </c>
      <c r="AD50" s="50"/>
      <c r="AE50" s="50"/>
      <c r="AF50" s="50"/>
      <c r="AG50" s="50"/>
      <c r="AH50" s="50"/>
      <c r="AI50" s="33" t="str">
        <f>'[1]Месячный отчет Доходы в Excel'!B36</f>
        <v>000 1 05 01020 01 3000 110</v>
      </c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2"/>
      <c r="BC50" s="40">
        <f>'[1]Месячный отчет Доходы в Excel'!C36</f>
        <v>0</v>
      </c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2"/>
      <c r="BW50" s="40">
        <v>0</v>
      </c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2"/>
      <c r="CO50" s="25">
        <f t="shared" si="0"/>
        <v>0</v>
      </c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6"/>
    </row>
    <row r="51" spans="1:110" ht="75" customHeight="1">
      <c r="A51" s="34" t="str">
        <f>'[5]Месячный отчет Доходы в Excel'!$G$43</f>
        <v> Налог,взимаемый с налогоплательщиков,выбравших в качестве объекта налообложения доходы,уменьшенные на величину расходов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5"/>
      <c r="AC51" s="49" t="s">
        <v>43</v>
      </c>
      <c r="AD51" s="50"/>
      <c r="AE51" s="50"/>
      <c r="AF51" s="50"/>
      <c r="AG51" s="50"/>
      <c r="AH51" s="50"/>
      <c r="AI51" s="33" t="s">
        <v>55</v>
      </c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2"/>
      <c r="BC51" s="40">
        <f>'[1]Месячный отчет Доходы в Excel'!C37</f>
        <v>0</v>
      </c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2"/>
      <c r="BW51" s="40">
        <v>0.04</v>
      </c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2"/>
      <c r="CO51" s="25">
        <f t="shared" si="0"/>
        <v>-0.04</v>
      </c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6"/>
    </row>
    <row r="52" spans="1:110" ht="89.25" customHeight="1">
      <c r="A52" s="34" t="str">
        <f>'[5]Месячный отчет Доходы в Excel'!G44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5"/>
      <c r="AC52" s="30" t="s">
        <v>43</v>
      </c>
      <c r="AD52" s="31"/>
      <c r="AE52" s="31"/>
      <c r="AF52" s="31"/>
      <c r="AG52" s="31"/>
      <c r="AH52" s="32"/>
      <c r="AI52" s="33" t="str">
        <f>'[5]Месячный отчет Доходы в Excel'!I44</f>
        <v>000 1 05 01022 01 0000 110</v>
      </c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2"/>
      <c r="BC52" s="27">
        <v>0</v>
      </c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9"/>
      <c r="BW52" s="27">
        <f>BW53+BW54+BW55</f>
        <v>24006.710000000003</v>
      </c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9"/>
      <c r="CO52" s="25">
        <f t="shared" si="0"/>
        <v>-24006.710000000003</v>
      </c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6"/>
    </row>
    <row r="53" spans="1:110" ht="80.25" customHeight="1">
      <c r="A53" s="34" t="str">
        <f>'[5]Месячный отчет Доходы в Excel'!G45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5"/>
      <c r="AC53" s="30" t="s">
        <v>43</v>
      </c>
      <c r="AD53" s="31"/>
      <c r="AE53" s="31"/>
      <c r="AF53" s="31"/>
      <c r="AG53" s="31"/>
      <c r="AH53" s="32"/>
      <c r="AI53" s="33" t="str">
        <f>'[5]Месячный отчет Доходы в Excel'!I45</f>
        <v>000 1 05 01022 01 1000 110</v>
      </c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2"/>
      <c r="BC53" s="27">
        <v>0</v>
      </c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9"/>
      <c r="BW53" s="27">
        <v>21397.58</v>
      </c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9"/>
      <c r="CO53" s="25">
        <f t="shared" si="0"/>
        <v>-21397.58</v>
      </c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6"/>
    </row>
    <row r="54" spans="1:110" ht="96.75" customHeight="1">
      <c r="A54" s="34" t="str">
        <f>'[5]Месячный отчет Доходы в Excel'!G46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5"/>
      <c r="AC54" s="30" t="s">
        <v>43</v>
      </c>
      <c r="AD54" s="31"/>
      <c r="AE54" s="31"/>
      <c r="AF54" s="31"/>
      <c r="AG54" s="31"/>
      <c r="AH54" s="32"/>
      <c r="AI54" s="33" t="str">
        <f>'[5]Месячный отчет Доходы в Excel'!I46</f>
        <v>000 1 05 01022 01 2000 110</v>
      </c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2"/>
      <c r="BC54" s="27">
        <v>0</v>
      </c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9"/>
      <c r="BW54" s="27">
        <v>2381.77</v>
      </c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9"/>
      <c r="CO54" s="25">
        <f t="shared" si="0"/>
        <v>-2381.77</v>
      </c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6"/>
    </row>
    <row r="55" spans="1:110" ht="101.25" customHeight="1">
      <c r="A55" s="34" t="str">
        <f>'[5]Месячный отчет Доходы в Excel'!G47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5"/>
      <c r="AC55" s="30" t="s">
        <v>43</v>
      </c>
      <c r="AD55" s="31"/>
      <c r="AE55" s="31"/>
      <c r="AF55" s="31"/>
      <c r="AG55" s="31"/>
      <c r="AH55" s="32"/>
      <c r="AI55" s="33" t="str">
        <f>'[5]Месячный отчет Доходы в Excel'!I47</f>
        <v>000 1 05 01022 01 3000 110</v>
      </c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2"/>
      <c r="BC55" s="27">
        <v>0</v>
      </c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9"/>
      <c r="BW55" s="27">
        <v>227.36</v>
      </c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9"/>
      <c r="CO55" s="25">
        <f t="shared" si="0"/>
        <v>-227.36</v>
      </c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6"/>
    </row>
    <row r="56" spans="1:110" ht="46.5" customHeight="1">
      <c r="A56" s="34" t="s">
        <v>122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5"/>
      <c r="AC56" s="30" t="s">
        <v>43</v>
      </c>
      <c r="AD56" s="31"/>
      <c r="AE56" s="31"/>
      <c r="AF56" s="31"/>
      <c r="AG56" s="31"/>
      <c r="AH56" s="32"/>
      <c r="AI56" s="33" t="s">
        <v>120</v>
      </c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2"/>
      <c r="BC56" s="27">
        <f>BC57+BC58+BC59</f>
        <v>0</v>
      </c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9"/>
      <c r="BW56" s="27">
        <f>BW57+BW58+BW59</f>
        <v>742055.77</v>
      </c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9"/>
      <c r="CO56" s="25">
        <f aca="true" t="shared" si="1" ref="CO56:CO64">BC56-BW56</f>
        <v>-742055.77</v>
      </c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6"/>
    </row>
    <row r="57" spans="1:110" ht="45.75" customHeight="1">
      <c r="A57" s="34" t="s">
        <v>122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5"/>
      <c r="AC57" s="30" t="s">
        <v>43</v>
      </c>
      <c r="AD57" s="31"/>
      <c r="AE57" s="31"/>
      <c r="AF57" s="31"/>
      <c r="AG57" s="31"/>
      <c r="AH57" s="32"/>
      <c r="AI57" s="33" t="s">
        <v>121</v>
      </c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2"/>
      <c r="BC57" s="27">
        <v>0</v>
      </c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9"/>
      <c r="BW57" s="27">
        <v>741527.51</v>
      </c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9"/>
      <c r="CO57" s="25">
        <f t="shared" si="1"/>
        <v>-741527.51</v>
      </c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6"/>
    </row>
    <row r="58" spans="1:110" ht="45.75" customHeight="1">
      <c r="A58" s="34" t="s">
        <v>122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5"/>
      <c r="AC58" s="30" t="s">
        <v>43</v>
      </c>
      <c r="AD58" s="31"/>
      <c r="AE58" s="31"/>
      <c r="AF58" s="31"/>
      <c r="AG58" s="31"/>
      <c r="AH58" s="32"/>
      <c r="AI58" s="33" t="s">
        <v>516</v>
      </c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2"/>
      <c r="BC58" s="27">
        <v>0</v>
      </c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9"/>
      <c r="BW58" s="27">
        <v>528.25</v>
      </c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9"/>
      <c r="CO58" s="25">
        <f>BC58-BW58</f>
        <v>-528.25</v>
      </c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6"/>
    </row>
    <row r="59" spans="1:110" ht="45.75" customHeight="1">
      <c r="A59" s="34" t="s">
        <v>122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5"/>
      <c r="AC59" s="30" t="s">
        <v>43</v>
      </c>
      <c r="AD59" s="31"/>
      <c r="AE59" s="31"/>
      <c r="AF59" s="31"/>
      <c r="AG59" s="31"/>
      <c r="AH59" s="32"/>
      <c r="AI59" s="33" t="s">
        <v>517</v>
      </c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2"/>
      <c r="BC59" s="27">
        <v>0</v>
      </c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9"/>
      <c r="BW59" s="27">
        <v>0.01</v>
      </c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9"/>
      <c r="CO59" s="25">
        <f>BC59-BW59</f>
        <v>-0.01</v>
      </c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6"/>
    </row>
    <row r="60" spans="1:110" ht="23.25" customHeight="1">
      <c r="A60" s="34" t="str">
        <f>'[1]Месячный отчет Доходы в Excel'!A38</f>
        <v> Единый сельскохозяйственный налог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5"/>
      <c r="AC60" s="49" t="s">
        <v>43</v>
      </c>
      <c r="AD60" s="50"/>
      <c r="AE60" s="50"/>
      <c r="AF60" s="50"/>
      <c r="AG60" s="50"/>
      <c r="AH60" s="50"/>
      <c r="AI60" s="33" t="str">
        <f>'[1]Месячный отчет Доходы в Excel'!B38</f>
        <v>000 1 05 03000 01 0000 110</v>
      </c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2"/>
      <c r="BC60" s="27">
        <f>BC61</f>
        <v>599000</v>
      </c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9"/>
      <c r="BW60" s="27">
        <f>BW61+BW65</f>
        <v>125972.24</v>
      </c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9"/>
      <c r="CO60" s="36">
        <f t="shared" si="1"/>
        <v>473027.76</v>
      </c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7"/>
    </row>
    <row r="61" spans="1:110" ht="23.25" customHeight="1">
      <c r="A61" s="34" t="s">
        <v>79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5"/>
      <c r="AC61" s="49" t="s">
        <v>43</v>
      </c>
      <c r="AD61" s="50"/>
      <c r="AE61" s="50"/>
      <c r="AF61" s="50"/>
      <c r="AG61" s="50"/>
      <c r="AH61" s="50"/>
      <c r="AI61" s="33" t="s">
        <v>80</v>
      </c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2"/>
      <c r="BC61" s="27">
        <v>599000</v>
      </c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9"/>
      <c r="BW61" s="27">
        <f>BW62+BW63</f>
        <v>125624.92</v>
      </c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9"/>
      <c r="CO61" s="36">
        <f t="shared" si="1"/>
        <v>473375.08</v>
      </c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7"/>
    </row>
    <row r="62" spans="1:110" ht="21" customHeight="1">
      <c r="A62" s="34" t="s">
        <v>79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5"/>
      <c r="AC62" s="30" t="s">
        <v>43</v>
      </c>
      <c r="AD62" s="31"/>
      <c r="AE62" s="31"/>
      <c r="AF62" s="31"/>
      <c r="AG62" s="31"/>
      <c r="AH62" s="32"/>
      <c r="AI62" s="33" t="s">
        <v>81</v>
      </c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2"/>
      <c r="BC62" s="27">
        <v>0</v>
      </c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9"/>
      <c r="BW62" s="27">
        <v>125365.06</v>
      </c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9"/>
      <c r="CO62" s="25">
        <f t="shared" si="1"/>
        <v>-125365.06</v>
      </c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6"/>
    </row>
    <row r="63" spans="1:110" ht="21.75" customHeight="1">
      <c r="A63" s="34" t="s">
        <v>79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5"/>
      <c r="AC63" s="30" t="s">
        <v>43</v>
      </c>
      <c r="AD63" s="31"/>
      <c r="AE63" s="31"/>
      <c r="AF63" s="31"/>
      <c r="AG63" s="31"/>
      <c r="AH63" s="32"/>
      <c r="AI63" s="33" t="s">
        <v>518</v>
      </c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2"/>
      <c r="BC63" s="27">
        <v>0</v>
      </c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9"/>
      <c r="BW63" s="27">
        <v>259.86</v>
      </c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9"/>
      <c r="CO63" s="25">
        <f t="shared" si="1"/>
        <v>-259.86</v>
      </c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6"/>
    </row>
    <row r="64" spans="1:110" ht="12" hidden="1">
      <c r="A64" s="34" t="s">
        <v>79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5"/>
      <c r="AC64" s="30" t="s">
        <v>43</v>
      </c>
      <c r="AD64" s="31"/>
      <c r="AE64" s="31"/>
      <c r="AF64" s="31"/>
      <c r="AG64" s="31"/>
      <c r="AH64" s="32"/>
      <c r="AI64" s="33" t="s">
        <v>82</v>
      </c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2"/>
      <c r="BC64" s="27">
        <v>0</v>
      </c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9"/>
      <c r="BW64" s="27">
        <v>0</v>
      </c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9"/>
      <c r="CO64" s="25">
        <f t="shared" si="1"/>
        <v>0</v>
      </c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6"/>
    </row>
    <row r="65" spans="1:110" ht="55.5" customHeight="1">
      <c r="A65" s="34" t="str">
        <f>'[5]Месячный отчет Доходы в Excel'!$G$53</f>
        <v> Единый сельскохозяйственный налог (за налоговые периоды, истекшие до 1 января 2011 года)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5"/>
      <c r="AC65" s="49" t="s">
        <v>43</v>
      </c>
      <c r="AD65" s="50"/>
      <c r="AE65" s="50"/>
      <c r="AF65" s="50"/>
      <c r="AG65" s="50"/>
      <c r="AH65" s="50"/>
      <c r="AI65" s="33" t="str">
        <f>'[5]Месячный отчет Доходы в Excel'!$I$53</f>
        <v>000 1 05 03020 01 0000 110</v>
      </c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2"/>
      <c r="BC65" s="40">
        <f>BC68</f>
        <v>0</v>
      </c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2"/>
      <c r="BW65" s="40">
        <f>BW68+BW66+BW67+BW69</f>
        <v>347.32000000000005</v>
      </c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2"/>
      <c r="CO65" s="25">
        <f>BC65-BW65</f>
        <v>-347.32000000000005</v>
      </c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6"/>
    </row>
    <row r="66" spans="1:110" ht="64.5" customHeight="1">
      <c r="A66" s="34" t="str">
        <f>'[5]Месячный отчет Доходы в Excel'!$G$53</f>
        <v> Единый сельскохозяйственный налог (за налоговые периоды, истекшие до 1 января 2011 года)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5"/>
      <c r="AC66" s="30" t="s">
        <v>43</v>
      </c>
      <c r="AD66" s="31"/>
      <c r="AE66" s="31"/>
      <c r="AF66" s="31"/>
      <c r="AG66" s="31"/>
      <c r="AH66" s="32"/>
      <c r="AI66" s="33" t="s">
        <v>519</v>
      </c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2"/>
      <c r="BC66" s="27">
        <v>0</v>
      </c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9"/>
      <c r="BW66" s="27">
        <v>-317.05</v>
      </c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9"/>
      <c r="CO66" s="36">
        <f>BC66-BW66</f>
        <v>317.05</v>
      </c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7"/>
    </row>
    <row r="67" spans="1:110" ht="61.5" customHeight="1">
      <c r="A67" s="34" t="str">
        <f>'[5]Месячный отчет Доходы в Excel'!G54</f>
        <v> Единый сельскохозяйственный налог (за налоговые периоды, истекшие до 1 января 2011 года)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5"/>
      <c r="AC67" s="30" t="s">
        <v>43</v>
      </c>
      <c r="AD67" s="31"/>
      <c r="AE67" s="31"/>
      <c r="AF67" s="31"/>
      <c r="AG67" s="31"/>
      <c r="AH67" s="32"/>
      <c r="AI67" s="33" t="str">
        <f>'[5]Месячный отчет Доходы в Excel'!I55</f>
        <v>000 1 05 03020 01 2000 110</v>
      </c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2"/>
      <c r="BC67" s="27">
        <v>0</v>
      </c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9"/>
      <c r="BW67" s="27">
        <v>-24.55</v>
      </c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9"/>
      <c r="CO67" s="25">
        <f t="shared" si="0"/>
        <v>24.55</v>
      </c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6"/>
    </row>
    <row r="68" spans="1:110" ht="56.25" customHeight="1">
      <c r="A68" s="34" t="str">
        <f>'[5]Месячный отчет Доходы в Excel'!G55</f>
        <v> Единый сельскохозяйственный налог (за налоговые периоды, истекшие до 1 января 2011 года)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5"/>
      <c r="AC68" s="30" t="s">
        <v>43</v>
      </c>
      <c r="AD68" s="31"/>
      <c r="AE68" s="31"/>
      <c r="AF68" s="31"/>
      <c r="AG68" s="31"/>
      <c r="AH68" s="32"/>
      <c r="AI68" s="33" t="str">
        <f>'[5]Месячный отчет Доходы в Excel'!I56</f>
        <v>000 1 05 03020 01 3000 110</v>
      </c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2"/>
      <c r="BC68" s="27">
        <v>0</v>
      </c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9"/>
      <c r="BW68" s="27">
        <v>688.32</v>
      </c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9"/>
      <c r="CO68" s="25">
        <f t="shared" si="0"/>
        <v>-688.32</v>
      </c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6"/>
    </row>
    <row r="69" spans="1:110" ht="69" customHeight="1">
      <c r="A69" s="34" t="str">
        <f>'[5]Месячный отчет Доходы в Excel'!G56</f>
        <v> Единый сельскохозяйственный налог (за налоговые периоды, истекшие до 1 января 2011 года)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5"/>
      <c r="AC69" s="30" t="s">
        <v>43</v>
      </c>
      <c r="AD69" s="31"/>
      <c r="AE69" s="31"/>
      <c r="AF69" s="31"/>
      <c r="AG69" s="31"/>
      <c r="AH69" s="32"/>
      <c r="AI69" s="33" t="str">
        <f>'[5]Месячный отчет Доходы в Excel'!I57</f>
        <v>000 1 05 03020 01 4000 110</v>
      </c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2"/>
      <c r="BC69" s="27">
        <v>0</v>
      </c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9"/>
      <c r="BW69" s="27">
        <v>0.6</v>
      </c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9"/>
      <c r="CO69" s="25">
        <f t="shared" si="0"/>
        <v>-0.6</v>
      </c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6"/>
    </row>
    <row r="70" spans="1:110" ht="16.5" customHeight="1">
      <c r="A70" s="34" t="str">
        <f>'[1]Месячный отчет Доходы в Excel'!A42</f>
        <v> НАЛОГИ НА ИМУЩЕСТВО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5"/>
      <c r="AC70" s="49" t="s">
        <v>43</v>
      </c>
      <c r="AD70" s="50"/>
      <c r="AE70" s="50"/>
      <c r="AF70" s="50"/>
      <c r="AG70" s="50"/>
      <c r="AH70" s="50"/>
      <c r="AI70" s="33" t="str">
        <f>'[1]Месячный отчет Доходы в Excel'!B42</f>
        <v>000 1 06 00000 00 0000 000</v>
      </c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2"/>
      <c r="BC70" s="40">
        <f>BC71+BC76+BC87</f>
        <v>45870900</v>
      </c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2"/>
      <c r="BW70" s="40">
        <f>BW71+BW76+BW87</f>
        <v>12896680.42</v>
      </c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2"/>
      <c r="CO70" s="25">
        <f t="shared" si="0"/>
        <v>32974219.58</v>
      </c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6"/>
    </row>
    <row r="71" spans="1:110" ht="25.5" customHeight="1">
      <c r="A71" s="34" t="str">
        <f>'[1]Месячный отчет Доходы в Excel'!A43</f>
        <v> Налог на имущество физических лиц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5"/>
      <c r="AC71" s="49" t="s">
        <v>43</v>
      </c>
      <c r="AD71" s="50"/>
      <c r="AE71" s="50"/>
      <c r="AF71" s="50"/>
      <c r="AG71" s="50"/>
      <c r="AH71" s="50"/>
      <c r="AI71" s="33" t="str">
        <f>'[1]Месячный отчет Доходы в Excel'!B43</f>
        <v>000 1 06 01000 00 0000 110</v>
      </c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2"/>
      <c r="BC71" s="40">
        <f>BC72</f>
        <v>9215000</v>
      </c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2"/>
      <c r="BW71" s="40">
        <f>BW72</f>
        <v>803373.5700000001</v>
      </c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2"/>
      <c r="CO71" s="25">
        <f t="shared" si="0"/>
        <v>8411626.43</v>
      </c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6"/>
    </row>
    <row r="72" spans="1:110" ht="70.5" customHeight="1">
      <c r="A72" s="34" t="str">
        <f>'[1]Месячный отчет Доходы в Excel'!A44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5"/>
      <c r="AC72" s="49" t="s">
        <v>43</v>
      </c>
      <c r="AD72" s="50"/>
      <c r="AE72" s="50"/>
      <c r="AF72" s="50"/>
      <c r="AG72" s="50"/>
      <c r="AH72" s="50"/>
      <c r="AI72" s="33" t="str">
        <f>'[1]Месячный отчет Доходы в Excel'!B44</f>
        <v>000 1 06 01030 10 0000 110</v>
      </c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2"/>
      <c r="BC72" s="40">
        <v>9215000</v>
      </c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2"/>
      <c r="BW72" s="40">
        <f>BW73+BW74+BW75</f>
        <v>803373.5700000001</v>
      </c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2"/>
      <c r="CO72" s="25">
        <f t="shared" si="0"/>
        <v>8411626.43</v>
      </c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6"/>
    </row>
    <row r="73" spans="1:110" ht="69" customHeight="1">
      <c r="A73" s="34" t="s">
        <v>83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5"/>
      <c r="AC73" s="49" t="s">
        <v>43</v>
      </c>
      <c r="AD73" s="50"/>
      <c r="AE73" s="50"/>
      <c r="AF73" s="50"/>
      <c r="AG73" s="50"/>
      <c r="AH73" s="50"/>
      <c r="AI73" s="33" t="str">
        <f>'[1]Месячный отчет Доходы в Excel'!B45</f>
        <v>000 1 06 01030 10 1000 110</v>
      </c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2"/>
      <c r="BC73" s="40">
        <v>0</v>
      </c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2"/>
      <c r="BW73" s="40">
        <v>715837.41</v>
      </c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2"/>
      <c r="CO73" s="25">
        <f t="shared" si="0"/>
        <v>-715837.41</v>
      </c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6"/>
    </row>
    <row r="74" spans="1:110" ht="73.5" customHeight="1">
      <c r="A74" s="34" t="s">
        <v>83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5"/>
      <c r="AC74" s="49" t="s">
        <v>43</v>
      </c>
      <c r="AD74" s="50"/>
      <c r="AE74" s="50"/>
      <c r="AF74" s="50"/>
      <c r="AG74" s="50"/>
      <c r="AH74" s="50"/>
      <c r="AI74" s="33" t="str">
        <f>'[1]Месячный отчет Доходы в Excel'!B46</f>
        <v>000 1 06 01030 10 2000 110</v>
      </c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2"/>
      <c r="BC74" s="40">
        <v>0</v>
      </c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2"/>
      <c r="BW74" s="40">
        <v>87536.16</v>
      </c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2"/>
      <c r="CO74" s="25">
        <f t="shared" si="0"/>
        <v>-87536.16</v>
      </c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6"/>
    </row>
    <row r="75" spans="1:110" ht="68.25" customHeight="1" hidden="1">
      <c r="A75" s="34" t="s">
        <v>83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5"/>
      <c r="AC75" s="49" t="s">
        <v>43</v>
      </c>
      <c r="AD75" s="50"/>
      <c r="AE75" s="50"/>
      <c r="AF75" s="50"/>
      <c r="AG75" s="50"/>
      <c r="AH75" s="50"/>
      <c r="AI75" s="33" t="s">
        <v>113</v>
      </c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2"/>
      <c r="BC75" s="40">
        <v>0</v>
      </c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2"/>
      <c r="BW75" s="40">
        <v>0</v>
      </c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2"/>
      <c r="CO75" s="25">
        <f t="shared" si="0"/>
        <v>0</v>
      </c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6"/>
    </row>
    <row r="76" spans="1:110" ht="14.25" customHeight="1" hidden="1">
      <c r="A76" s="34" t="str">
        <f>'[1]Месячный отчет Доходы в Excel'!A48</f>
        <v> Транспортный налог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5"/>
      <c r="AC76" s="49" t="s">
        <v>43</v>
      </c>
      <c r="AD76" s="50"/>
      <c r="AE76" s="50"/>
      <c r="AF76" s="50"/>
      <c r="AG76" s="50"/>
      <c r="AH76" s="50"/>
      <c r="AI76" s="33" t="str">
        <f>'[1]Месячный отчет Доходы в Excel'!B48</f>
        <v>000 1 06 04000 02 0000 110</v>
      </c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2"/>
      <c r="BC76" s="40">
        <f>BC77+BC82</f>
        <v>0</v>
      </c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2"/>
      <c r="BW76" s="40">
        <f>BW77+BW82</f>
        <v>0</v>
      </c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2"/>
      <c r="CO76" s="25">
        <f t="shared" si="0"/>
        <v>0</v>
      </c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6"/>
    </row>
    <row r="77" spans="1:110" ht="23.25" customHeight="1" hidden="1">
      <c r="A77" s="34" t="str">
        <f>'[1]Месячный отчет Доходы в Excel'!A49</f>
        <v> Транспортный налог с организаций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5"/>
      <c r="AC77" s="49" t="s">
        <v>43</v>
      </c>
      <c r="AD77" s="50"/>
      <c r="AE77" s="50"/>
      <c r="AF77" s="50"/>
      <c r="AG77" s="50"/>
      <c r="AH77" s="50"/>
      <c r="AI77" s="33" t="str">
        <f>'[1]Месячный отчет Доходы в Excel'!B49</f>
        <v>000 1 06 04011 02 0000 110</v>
      </c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2"/>
      <c r="BC77" s="40">
        <v>0</v>
      </c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2"/>
      <c r="BW77" s="40">
        <f>BW78+BW79+BW80</f>
        <v>0</v>
      </c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2"/>
      <c r="CO77" s="25">
        <f t="shared" si="0"/>
        <v>0</v>
      </c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6"/>
    </row>
    <row r="78" spans="1:110" ht="24.75" customHeight="1" hidden="1">
      <c r="A78" s="34" t="str">
        <f>'[1]Месячный отчет Доходы в Excel'!A50</f>
        <v> Транспортный налог с организаций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5"/>
      <c r="AC78" s="49" t="s">
        <v>43</v>
      </c>
      <c r="AD78" s="50"/>
      <c r="AE78" s="50"/>
      <c r="AF78" s="50"/>
      <c r="AG78" s="50"/>
      <c r="AH78" s="50"/>
      <c r="AI78" s="33" t="str">
        <f>'[1]Месячный отчет Доходы в Excel'!B50</f>
        <v>000 1 06 04011 02 1000 110</v>
      </c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2"/>
      <c r="BC78" s="40">
        <f>'[1]Месячный отчет Доходы в Excel'!C50</f>
        <v>0</v>
      </c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2"/>
      <c r="BW78" s="40">
        <v>0</v>
      </c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2"/>
      <c r="CO78" s="25">
        <f t="shared" si="0"/>
        <v>0</v>
      </c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6"/>
    </row>
    <row r="79" spans="1:110" ht="21" customHeight="1" hidden="1">
      <c r="A79" s="34" t="s">
        <v>56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5"/>
      <c r="AC79" s="49" t="s">
        <v>43</v>
      </c>
      <c r="AD79" s="50"/>
      <c r="AE79" s="50"/>
      <c r="AF79" s="50"/>
      <c r="AG79" s="50"/>
      <c r="AH79" s="50"/>
      <c r="AI79" s="33" t="str">
        <f>'[1]Месячный отчет Доходы в Excel'!B51</f>
        <v>000 1 06 04011 02 2000 110</v>
      </c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2"/>
      <c r="BC79" s="40">
        <f>'[1]Месячный отчет Доходы в Excel'!C51</f>
        <v>0</v>
      </c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2"/>
      <c r="BW79" s="40">
        <v>0</v>
      </c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2"/>
      <c r="CO79" s="25">
        <f t="shared" si="0"/>
        <v>0</v>
      </c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6"/>
    </row>
    <row r="80" spans="1:110" ht="23.25" customHeight="1" hidden="1">
      <c r="A80" s="34" t="s">
        <v>56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5"/>
      <c r="AC80" s="49" t="s">
        <v>43</v>
      </c>
      <c r="AD80" s="50"/>
      <c r="AE80" s="50"/>
      <c r="AF80" s="50"/>
      <c r="AG80" s="50"/>
      <c r="AH80" s="50"/>
      <c r="AI80" s="33" t="str">
        <f>'[1]Месячный отчет Доходы в Excel'!B52</f>
        <v>000 1 06 04011 02 3000 110</v>
      </c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2"/>
      <c r="BC80" s="40">
        <f>'[1]Месячный отчет Доходы в Excel'!C52</f>
        <v>0</v>
      </c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2"/>
      <c r="BW80" s="40">
        <v>0</v>
      </c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2"/>
      <c r="CO80" s="25">
        <f t="shared" si="0"/>
        <v>0</v>
      </c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6"/>
    </row>
    <row r="81" spans="1:110" ht="0.75" customHeight="1" hidden="1">
      <c r="A81" s="34" t="str">
        <f>'[1]Месячный отчет Доходы в Excel'!A53</f>
        <v> Прочие поступления по транспортному налогу с организаций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5"/>
      <c r="AC81" s="49" t="s">
        <v>43</v>
      </c>
      <c r="AD81" s="50"/>
      <c r="AE81" s="50"/>
      <c r="AF81" s="50"/>
      <c r="AG81" s="50"/>
      <c r="AH81" s="50"/>
      <c r="AI81" s="33" t="str">
        <f>'[1]Месячный отчет Доходы в Excel'!B53</f>
        <v>000 1 06 04011 02 4000 110</v>
      </c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2"/>
      <c r="BC81" s="40">
        <f>'[1]Месячный отчет Доходы в Excel'!C53</f>
        <v>0</v>
      </c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2"/>
      <c r="BW81" s="40">
        <v>0</v>
      </c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2"/>
      <c r="CO81" s="25">
        <f aca="true" t="shared" si="2" ref="CO81:CO156">BC81-BW81</f>
        <v>0</v>
      </c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6"/>
    </row>
    <row r="82" spans="1:110" ht="24.75" customHeight="1" hidden="1">
      <c r="A82" s="34" t="str">
        <f>'[1]Месячный отчет Доходы в Excel'!A54</f>
        <v> Транспортный налог с физических лиц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5"/>
      <c r="AC82" s="49" t="s">
        <v>43</v>
      </c>
      <c r="AD82" s="50"/>
      <c r="AE82" s="50"/>
      <c r="AF82" s="50"/>
      <c r="AG82" s="50"/>
      <c r="AH82" s="50"/>
      <c r="AI82" s="33" t="str">
        <f>'[1]Месячный отчет Доходы в Excel'!B54</f>
        <v>000 1 06 04012 02 0000 110</v>
      </c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2"/>
      <c r="BC82" s="40">
        <v>0</v>
      </c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2"/>
      <c r="BW82" s="40">
        <f>BW83+BW84+BW85+BW86</f>
        <v>0</v>
      </c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2"/>
      <c r="CO82" s="25">
        <f t="shared" si="2"/>
        <v>0</v>
      </c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6"/>
    </row>
    <row r="83" spans="1:110" ht="24" customHeight="1" hidden="1">
      <c r="A83" s="34" t="str">
        <f>'[1]Месячный отчет Доходы в Excel'!A55</f>
        <v> Транспортный налог с физических лиц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5"/>
      <c r="AC83" s="49" t="s">
        <v>43</v>
      </c>
      <c r="AD83" s="50"/>
      <c r="AE83" s="50"/>
      <c r="AF83" s="50"/>
      <c r="AG83" s="50"/>
      <c r="AH83" s="50"/>
      <c r="AI83" s="33" t="str">
        <f>'[1]Месячный отчет Доходы в Excel'!B55</f>
        <v>000 1 06 04012 02 1000 110</v>
      </c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2"/>
      <c r="BC83" s="40">
        <v>0</v>
      </c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2"/>
      <c r="BW83" s="40">
        <v>0</v>
      </c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2"/>
      <c r="CO83" s="25">
        <f t="shared" si="2"/>
        <v>0</v>
      </c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6"/>
    </row>
    <row r="84" spans="1:110" ht="21" customHeight="1" hidden="1">
      <c r="A84" s="34" t="str">
        <f>'[5]Месячный отчет Доходы в Excel'!$G$72</f>
        <v> Транспортный налог с физических лиц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5"/>
      <c r="AC84" s="49" t="s">
        <v>43</v>
      </c>
      <c r="AD84" s="50"/>
      <c r="AE84" s="50"/>
      <c r="AF84" s="50"/>
      <c r="AG84" s="50"/>
      <c r="AH84" s="50"/>
      <c r="AI84" s="33" t="str">
        <f>'[1]Месячный отчет Доходы в Excel'!B56</f>
        <v>000 1 06 04012 02 2000 110</v>
      </c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2"/>
      <c r="BC84" s="40">
        <v>0</v>
      </c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2"/>
      <c r="BW84" s="40">
        <v>0</v>
      </c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2"/>
      <c r="CO84" s="25">
        <f t="shared" si="2"/>
        <v>0</v>
      </c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6"/>
    </row>
    <row r="85" spans="1:110" ht="26.25" customHeight="1" hidden="1">
      <c r="A85" s="34" t="str">
        <f>'[5]Месячный отчет Доходы в Excel'!$G$73</f>
        <v> Транспортный налог с физических лиц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5"/>
      <c r="AC85" s="49" t="s">
        <v>43</v>
      </c>
      <c r="AD85" s="50"/>
      <c r="AE85" s="50"/>
      <c r="AF85" s="50"/>
      <c r="AG85" s="50"/>
      <c r="AH85" s="50"/>
      <c r="AI85" s="33" t="str">
        <f>'[5]Месячный отчет Доходы в Excel'!$I$73</f>
        <v>000 1 06 04012 02 3000 110</v>
      </c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2"/>
      <c r="BC85" s="40">
        <v>0</v>
      </c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2"/>
      <c r="BW85" s="40">
        <v>0</v>
      </c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2"/>
      <c r="CO85" s="25">
        <f t="shared" si="2"/>
        <v>0</v>
      </c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6"/>
    </row>
    <row r="86" spans="1:110" ht="26.25" customHeight="1" hidden="1">
      <c r="A86" s="34" t="s">
        <v>96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5"/>
      <c r="AC86" s="30" t="s">
        <v>43</v>
      </c>
      <c r="AD86" s="31"/>
      <c r="AE86" s="31"/>
      <c r="AF86" s="31"/>
      <c r="AG86" s="31"/>
      <c r="AH86" s="32"/>
      <c r="AI86" s="33" t="s">
        <v>97</v>
      </c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2"/>
      <c r="BC86" s="27">
        <v>0</v>
      </c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9"/>
      <c r="BW86" s="27">
        <v>0</v>
      </c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9"/>
      <c r="CO86" s="25">
        <f>BC86-BW86</f>
        <v>0</v>
      </c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6"/>
    </row>
    <row r="87" spans="1:110" ht="12" customHeight="1">
      <c r="A87" s="34" t="str">
        <f>'[1]Месячный отчет Доходы в Excel'!A58</f>
        <v> Земельный налог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5"/>
      <c r="AC87" s="49" t="s">
        <v>43</v>
      </c>
      <c r="AD87" s="50"/>
      <c r="AE87" s="50"/>
      <c r="AF87" s="50"/>
      <c r="AG87" s="50"/>
      <c r="AH87" s="50"/>
      <c r="AI87" s="33" t="str">
        <f>'[1]Месячный отчет Доходы в Excel'!B58</f>
        <v>000 1 06 06000 00 0000 110</v>
      </c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2"/>
      <c r="BC87" s="40">
        <f>BC88+BC94</f>
        <v>36655900</v>
      </c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2"/>
      <c r="BW87" s="40">
        <f>BW88+BW94</f>
        <v>12093306.85</v>
      </c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2"/>
      <c r="CO87" s="25">
        <f t="shared" si="2"/>
        <v>24562593.15</v>
      </c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6"/>
    </row>
    <row r="88" spans="1:110" ht="66.75" customHeight="1">
      <c r="A88" s="34" t="str">
        <f>'[1]Месячный отчет Доходы в Excel'!A59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5"/>
      <c r="AC88" s="49" t="s">
        <v>43</v>
      </c>
      <c r="AD88" s="50"/>
      <c r="AE88" s="50"/>
      <c r="AF88" s="50"/>
      <c r="AG88" s="50"/>
      <c r="AH88" s="50"/>
      <c r="AI88" s="33" t="str">
        <f>'[1]Месячный отчет Доходы в Excel'!B59</f>
        <v>000 1 06 06010 00 0000 110</v>
      </c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2"/>
      <c r="BC88" s="40">
        <f>BC89</f>
        <v>4742600</v>
      </c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2"/>
      <c r="BW88" s="40">
        <f>BW89</f>
        <v>165385.15000000002</v>
      </c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2"/>
      <c r="CO88" s="25">
        <f t="shared" si="2"/>
        <v>4577214.85</v>
      </c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6"/>
    </row>
    <row r="89" spans="1:110" ht="105" customHeight="1">
      <c r="A89" s="34" t="str">
        <f>'[1]Месячный отчет Доходы в Excel'!A60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/>
      <c r="AC89" s="49" t="s">
        <v>43</v>
      </c>
      <c r="AD89" s="50"/>
      <c r="AE89" s="50"/>
      <c r="AF89" s="50"/>
      <c r="AG89" s="50"/>
      <c r="AH89" s="50"/>
      <c r="AI89" s="33" t="str">
        <f>'[1]Месячный отчет Доходы в Excel'!B60</f>
        <v>000 1 06 06013 10 0000 110</v>
      </c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2"/>
      <c r="BC89" s="40">
        <v>4742600</v>
      </c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2"/>
      <c r="BW89" s="40">
        <f>BW90+BW91+BW92+BW93</f>
        <v>165385.15000000002</v>
      </c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2"/>
      <c r="CO89" s="25">
        <f t="shared" si="2"/>
        <v>4577214.85</v>
      </c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6"/>
    </row>
    <row r="90" spans="1:110" ht="101.25" customHeight="1">
      <c r="A90" s="34" t="str">
        <f>'[1]Месячный отчет Доходы в Excel'!A61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5"/>
      <c r="AC90" s="49" t="s">
        <v>43</v>
      </c>
      <c r="AD90" s="50"/>
      <c r="AE90" s="50"/>
      <c r="AF90" s="50"/>
      <c r="AG90" s="50"/>
      <c r="AH90" s="50"/>
      <c r="AI90" s="33" t="str">
        <f>'[1]Месячный отчет Доходы в Excel'!B61</f>
        <v>000 1 06 06013 10 1000 110</v>
      </c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2"/>
      <c r="BC90" s="40">
        <f>'[1]Месячный отчет Доходы в Excel'!C61</f>
        <v>0</v>
      </c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2"/>
      <c r="BW90" s="40">
        <v>152378.14</v>
      </c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2"/>
      <c r="CO90" s="25">
        <f t="shared" si="2"/>
        <v>-152378.14</v>
      </c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6"/>
    </row>
    <row r="91" spans="1:110" ht="112.5" customHeight="1">
      <c r="A91" s="34" t="str">
        <f>'[1]Месячный отчет Доходы в Excel'!A62</f>
        <v> 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5"/>
      <c r="AC91" s="49" t="s">
        <v>43</v>
      </c>
      <c r="AD91" s="50"/>
      <c r="AE91" s="50"/>
      <c r="AF91" s="50"/>
      <c r="AG91" s="50"/>
      <c r="AH91" s="50"/>
      <c r="AI91" s="33" t="str">
        <f>'[1]Месячный отчет Доходы в Excel'!B62</f>
        <v>000 1 06 06013 10 2000 110</v>
      </c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2"/>
      <c r="BC91" s="40">
        <v>0</v>
      </c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2"/>
      <c r="BW91" s="40">
        <v>13007.01</v>
      </c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2"/>
      <c r="CO91" s="25">
        <f t="shared" si="2"/>
        <v>-13007.01</v>
      </c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6"/>
    </row>
    <row r="92" spans="1:110" ht="36.75" customHeight="1" hidden="1">
      <c r="A92" s="34" t="str">
        <f>'[1]Месячный отчет Доходы в Excel'!A63</f>
        <v> 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5"/>
      <c r="AC92" s="49" t="s">
        <v>43</v>
      </c>
      <c r="AD92" s="50"/>
      <c r="AE92" s="50"/>
      <c r="AF92" s="50"/>
      <c r="AG92" s="50"/>
      <c r="AH92" s="50"/>
      <c r="AI92" s="33" t="str">
        <f>'[1]Месячный отчет Доходы в Excel'!B63</f>
        <v>000 1 06 06013 10 3000 110</v>
      </c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2"/>
      <c r="BC92" s="40">
        <v>0</v>
      </c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2"/>
      <c r="BW92" s="40">
        <v>0</v>
      </c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2"/>
      <c r="CO92" s="25">
        <f t="shared" si="2"/>
        <v>0</v>
      </c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6"/>
    </row>
    <row r="93" spans="1:110" ht="0.75" customHeight="1" hidden="1">
      <c r="A93" s="34" t="str">
        <f>'[1]Месячный отчет Доходы в Excel'!A64</f>
        <v> Прочие поступления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5"/>
      <c r="AC93" s="49" t="s">
        <v>43</v>
      </c>
      <c r="AD93" s="50"/>
      <c r="AE93" s="50"/>
      <c r="AF93" s="50"/>
      <c r="AG93" s="50"/>
      <c r="AH93" s="50"/>
      <c r="AI93" s="33" t="str">
        <f>'[1]Месячный отчет Доходы в Excel'!B64</f>
        <v>000 1 06 06013 10 4000 110</v>
      </c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2"/>
      <c r="BC93" s="40">
        <v>0</v>
      </c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2"/>
      <c r="BW93" s="40">
        <v>0</v>
      </c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2"/>
      <c r="CO93" s="25">
        <f t="shared" si="2"/>
        <v>0</v>
      </c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6"/>
    </row>
    <row r="94" spans="1:110" ht="68.25" customHeight="1">
      <c r="A94" s="34" t="str">
        <f>'[1]Месячный отчет Доходы в Excel'!A65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5"/>
      <c r="AC94" s="49" t="s">
        <v>43</v>
      </c>
      <c r="AD94" s="50"/>
      <c r="AE94" s="50"/>
      <c r="AF94" s="50"/>
      <c r="AG94" s="50"/>
      <c r="AH94" s="50"/>
      <c r="AI94" s="33" t="str">
        <f>'[1]Месячный отчет Доходы в Excel'!B65</f>
        <v>000 1 06 06020 00 0000 110</v>
      </c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2"/>
      <c r="BC94" s="40">
        <f>BC95</f>
        <v>31913300</v>
      </c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2"/>
      <c r="BW94" s="40">
        <f>BW95</f>
        <v>11927921.7</v>
      </c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2"/>
      <c r="CO94" s="25">
        <f t="shared" si="2"/>
        <v>19985378.3</v>
      </c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6"/>
    </row>
    <row r="95" spans="1:110" ht="109.5" customHeight="1">
      <c r="A95" s="34" t="str">
        <f>'[1]Месячный отчет Доходы в Excel'!A66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5"/>
      <c r="AC95" s="49" t="s">
        <v>43</v>
      </c>
      <c r="AD95" s="50"/>
      <c r="AE95" s="50"/>
      <c r="AF95" s="50"/>
      <c r="AG95" s="50"/>
      <c r="AH95" s="50"/>
      <c r="AI95" s="33" t="str">
        <f>'[1]Месячный отчет Доходы в Excel'!B66</f>
        <v>000 1 06 06023 10 0000 110</v>
      </c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2"/>
      <c r="BC95" s="40">
        <v>31913300</v>
      </c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2"/>
      <c r="BW95" s="40">
        <f>BW96+BW97+BW99+BW98</f>
        <v>11927921.7</v>
      </c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2"/>
      <c r="CO95" s="25">
        <f t="shared" si="2"/>
        <v>19985378.3</v>
      </c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6"/>
    </row>
    <row r="96" spans="1:110" ht="103.5" customHeight="1">
      <c r="A96" s="34" t="str">
        <f>'[1]Месячный отчет Доходы в Excel'!A67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5"/>
      <c r="AC96" s="49" t="s">
        <v>43</v>
      </c>
      <c r="AD96" s="50"/>
      <c r="AE96" s="50"/>
      <c r="AF96" s="50"/>
      <c r="AG96" s="50"/>
      <c r="AH96" s="50"/>
      <c r="AI96" s="33" t="str">
        <f>'[1]Месячный отчет Доходы в Excel'!B67</f>
        <v>000 1 06 06023 10 1000 110</v>
      </c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2"/>
      <c r="BC96" s="40">
        <v>0</v>
      </c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2"/>
      <c r="BW96" s="40">
        <v>11771079.76</v>
      </c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2"/>
      <c r="CO96" s="25">
        <f t="shared" si="2"/>
        <v>-11771079.76</v>
      </c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6"/>
    </row>
    <row r="97" spans="1:110" ht="138" customHeight="1">
      <c r="A97" s="34" t="s">
        <v>477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5"/>
      <c r="AC97" s="49" t="s">
        <v>43</v>
      </c>
      <c r="AD97" s="50"/>
      <c r="AE97" s="50"/>
      <c r="AF97" s="50"/>
      <c r="AG97" s="50"/>
      <c r="AH97" s="50"/>
      <c r="AI97" s="33" t="str">
        <f>'[1]Месячный отчет Доходы в Excel'!B68</f>
        <v>000 1 06 06023 10 2000 110</v>
      </c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2"/>
      <c r="BC97" s="40">
        <v>0</v>
      </c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2"/>
      <c r="BW97" s="40">
        <v>122797.54</v>
      </c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2"/>
      <c r="CO97" s="25">
        <f t="shared" si="2"/>
        <v>-122797.54</v>
      </c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6"/>
    </row>
    <row r="98" spans="1:110" ht="135" customHeight="1">
      <c r="A98" s="34" t="s">
        <v>477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5"/>
      <c r="AC98" s="49" t="s">
        <v>43</v>
      </c>
      <c r="AD98" s="50"/>
      <c r="AE98" s="50"/>
      <c r="AF98" s="50"/>
      <c r="AG98" s="50"/>
      <c r="AH98" s="50"/>
      <c r="AI98" s="33" t="str">
        <f>'[1]Месячный отчет Доходы в Excel'!B69</f>
        <v>000 1 06 06023 10 3000 110</v>
      </c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2"/>
      <c r="BC98" s="40">
        <f>'[1]Месячный отчет Доходы в Excel'!C69</f>
        <v>0</v>
      </c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2"/>
      <c r="BW98" s="40">
        <v>34044.4</v>
      </c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2"/>
      <c r="CO98" s="25">
        <f t="shared" si="2"/>
        <v>-34044.4</v>
      </c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6"/>
    </row>
    <row r="99" spans="1:110" ht="79.5" customHeight="1" hidden="1">
      <c r="A99" s="34" t="str">
        <f>'[1]Месячный отчет Доходы в Excel'!A70</f>
        <v> Прочие поступления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5"/>
      <c r="AC99" s="49" t="s">
        <v>43</v>
      </c>
      <c r="AD99" s="50"/>
      <c r="AE99" s="50"/>
      <c r="AF99" s="50"/>
      <c r="AG99" s="50"/>
      <c r="AH99" s="50"/>
      <c r="AI99" s="33" t="str">
        <f>'[1]Месячный отчет Доходы в Excel'!B70</f>
        <v>000 1 06 06023 10 4000 110</v>
      </c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2"/>
      <c r="BC99" s="40">
        <v>0</v>
      </c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2"/>
      <c r="BW99" s="40">
        <v>0</v>
      </c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2"/>
      <c r="CO99" s="25">
        <f t="shared" si="2"/>
        <v>0</v>
      </c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6"/>
    </row>
    <row r="100" spans="1:110" ht="12" hidden="1">
      <c r="A100" s="34" t="str">
        <f>'[1]Месячный отчет Доходы в Excel'!A71</f>
        <v> ЗАДОЛЖЕННОСТЬ И ПЕРЕРАСЧЕТЫ ПО ОТМЕНЕННЫМ НАЛОГАМ, СБОРАМ И ИНЫМ ОБЯЗАТЕЛЬНЫМ ПЛАТЕЖАМ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5"/>
      <c r="AC100" s="49" t="s">
        <v>43</v>
      </c>
      <c r="AD100" s="50"/>
      <c r="AE100" s="50"/>
      <c r="AF100" s="50"/>
      <c r="AG100" s="50"/>
      <c r="AH100" s="50"/>
      <c r="AI100" s="33" t="str">
        <f>'[1]Месячный отчет Доходы в Excel'!B71</f>
        <v>000 1 09 00000 00 0000 000</v>
      </c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2"/>
      <c r="BC100" s="40">
        <f>BC101</f>
        <v>0</v>
      </c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2"/>
      <c r="BW100" s="40">
        <f>BW101</f>
        <v>0</v>
      </c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2"/>
      <c r="CO100" s="25">
        <f t="shared" si="2"/>
        <v>0</v>
      </c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6"/>
    </row>
    <row r="101" spans="1:110" ht="10.5" customHeight="1" hidden="1">
      <c r="A101" s="34" t="str">
        <f>'[1]Месячный отчет Доходы в Excel'!A72</f>
        <v> Налоги на имущество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5"/>
      <c r="AC101" s="49" t="s">
        <v>43</v>
      </c>
      <c r="AD101" s="50"/>
      <c r="AE101" s="50"/>
      <c r="AF101" s="50"/>
      <c r="AG101" s="50"/>
      <c r="AH101" s="50"/>
      <c r="AI101" s="33" t="str">
        <f>'[1]Месячный отчет Доходы в Excel'!B72</f>
        <v>000 1 09 04000 00 0000 110</v>
      </c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2"/>
      <c r="BC101" s="40">
        <v>0</v>
      </c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2"/>
      <c r="BW101" s="40">
        <f>BW105+BW102</f>
        <v>0</v>
      </c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2"/>
      <c r="CO101" s="25">
        <f t="shared" si="2"/>
        <v>0</v>
      </c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6"/>
    </row>
    <row r="102" spans="1:110" ht="12" hidden="1">
      <c r="A102" s="34" t="s">
        <v>63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5"/>
      <c r="AC102" s="30" t="s">
        <v>43</v>
      </c>
      <c r="AD102" s="31"/>
      <c r="AE102" s="31"/>
      <c r="AF102" s="31"/>
      <c r="AG102" s="31"/>
      <c r="AH102" s="32"/>
      <c r="AI102" s="33" t="s">
        <v>62</v>
      </c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2"/>
      <c r="BC102" s="27">
        <f>BC103</f>
        <v>0</v>
      </c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9"/>
      <c r="BW102" s="27">
        <f>BW103</f>
        <v>0</v>
      </c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9"/>
      <c r="CO102" s="25">
        <f>BC102-BW102</f>
        <v>0</v>
      </c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6"/>
    </row>
    <row r="103" spans="1:110" ht="12" hidden="1">
      <c r="A103" s="34" t="s">
        <v>63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5"/>
      <c r="AC103" s="30" t="s">
        <v>43</v>
      </c>
      <c r="AD103" s="31"/>
      <c r="AE103" s="31"/>
      <c r="AF103" s="31"/>
      <c r="AG103" s="31"/>
      <c r="AH103" s="32"/>
      <c r="AI103" s="33" t="s">
        <v>64</v>
      </c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2"/>
      <c r="BC103" s="27">
        <v>0</v>
      </c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9"/>
      <c r="BW103" s="27">
        <v>0</v>
      </c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9"/>
      <c r="CO103" s="25">
        <f>BC103-BW103</f>
        <v>0</v>
      </c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6"/>
    </row>
    <row r="104" spans="1:110" ht="12" hidden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3"/>
      <c r="AC104" s="30" t="s">
        <v>43</v>
      </c>
      <c r="AD104" s="31"/>
      <c r="AE104" s="31"/>
      <c r="AF104" s="31"/>
      <c r="AG104" s="31"/>
      <c r="AH104" s="32"/>
      <c r="AI104" s="33" t="s">
        <v>84</v>
      </c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2"/>
      <c r="BC104" s="27">
        <v>0</v>
      </c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9"/>
      <c r="BW104" s="27">
        <v>0</v>
      </c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9"/>
      <c r="CO104" s="25">
        <f>BC104-BW104</f>
        <v>0</v>
      </c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6"/>
    </row>
    <row r="105" spans="1:110" ht="12" hidden="1">
      <c r="A105" s="34" t="str">
        <f>'[1]Месячный отчет Доходы в Excel'!A73</f>
        <v> Земельный налог (по обязательствам, возникшим до 1 января 2006 года)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5"/>
      <c r="AC105" s="49" t="s">
        <v>43</v>
      </c>
      <c r="AD105" s="50"/>
      <c r="AE105" s="50"/>
      <c r="AF105" s="50"/>
      <c r="AG105" s="50"/>
      <c r="AH105" s="50"/>
      <c r="AI105" s="33" t="str">
        <f>'[1]Месячный отчет Доходы в Excel'!B73</f>
        <v>000 1 09 04050 00 0000 110</v>
      </c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2"/>
      <c r="BC105" s="40">
        <f>BC106</f>
        <v>0</v>
      </c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2"/>
      <c r="BW105" s="40">
        <f>BW106</f>
        <v>0</v>
      </c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2"/>
      <c r="CO105" s="25">
        <f t="shared" si="2"/>
        <v>0</v>
      </c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6"/>
    </row>
    <row r="106" spans="1:110" ht="12" hidden="1">
      <c r="A106" s="34" t="str">
        <f>'[1]Месячный отчет Доходы в Excel'!A74</f>
        <v> Земельный налог (по обязательствам, возникшим до 1 января 2006 года), мобилизуемый на территориях поселений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5"/>
      <c r="AC106" s="49" t="s">
        <v>43</v>
      </c>
      <c r="AD106" s="50"/>
      <c r="AE106" s="50"/>
      <c r="AF106" s="50"/>
      <c r="AG106" s="50"/>
      <c r="AH106" s="50"/>
      <c r="AI106" s="33" t="str">
        <f>'[1]Месячный отчет Доходы в Excel'!B74</f>
        <v>000 1 09 04050 10 0000 110</v>
      </c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2"/>
      <c r="BC106" s="40">
        <f>BC107</f>
        <v>0</v>
      </c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2"/>
      <c r="BW106" s="40">
        <f>BW107+BW108</f>
        <v>0</v>
      </c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2"/>
      <c r="CO106" s="25">
        <f t="shared" si="2"/>
        <v>0</v>
      </c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6"/>
    </row>
    <row r="107" spans="1:110" ht="12" hidden="1">
      <c r="A107" s="34" t="str">
        <f>'[1]Месячный отчет Доходы в Excel'!A75</f>
        <v> Земельный налог (по обязательствам, возникшим до 1 января 2006 года), мобилизуемый на территориях поселений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5"/>
      <c r="AC107" s="49" t="s">
        <v>43</v>
      </c>
      <c r="AD107" s="50"/>
      <c r="AE107" s="50"/>
      <c r="AF107" s="50"/>
      <c r="AG107" s="50"/>
      <c r="AH107" s="50"/>
      <c r="AI107" s="33" t="str">
        <f>'[1]Месячный отчет Доходы в Excel'!B75</f>
        <v>000 1 09 04050 10 1000 110</v>
      </c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2"/>
      <c r="BC107" s="40">
        <v>0</v>
      </c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2"/>
      <c r="BW107" s="40">
        <v>0</v>
      </c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2"/>
      <c r="CO107" s="25">
        <f t="shared" si="2"/>
        <v>0</v>
      </c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6"/>
    </row>
    <row r="108" spans="1:110" ht="12" hidden="1">
      <c r="A108" s="34" t="str">
        <f>'[1]Месячный отчет Доходы в Excel'!A76</f>
        <v> Пени по земельному налогу (по обязательствам, возникшим до 1 января 2006 г.), мобилизуемому на территориях поселений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5"/>
      <c r="AC108" s="49" t="s">
        <v>43</v>
      </c>
      <c r="AD108" s="50"/>
      <c r="AE108" s="50"/>
      <c r="AF108" s="50"/>
      <c r="AG108" s="50"/>
      <c r="AH108" s="50"/>
      <c r="AI108" s="33" t="str">
        <f>'[1]Месячный отчет Доходы в Excel'!B76</f>
        <v>000 1 09 04050 10 2000 110</v>
      </c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2"/>
      <c r="BC108" s="40">
        <v>0</v>
      </c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2"/>
      <c r="BW108" s="40">
        <v>0</v>
      </c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2"/>
      <c r="CO108" s="25">
        <f t="shared" si="2"/>
        <v>0</v>
      </c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6"/>
    </row>
    <row r="109" spans="1:110" ht="12" hidden="1">
      <c r="A109" s="34" t="str">
        <f>'[1]Месячный отчет Доходы в Excel'!A77</f>
        <v> Штрафы по земельному налогу (по обязательствам, возникшим до 1 января 2006 г.), мобилизуемому на территориях поселений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5"/>
      <c r="AC109" s="49" t="s">
        <v>43</v>
      </c>
      <c r="AD109" s="50"/>
      <c r="AE109" s="50"/>
      <c r="AF109" s="50"/>
      <c r="AG109" s="50"/>
      <c r="AH109" s="50"/>
      <c r="AI109" s="33" t="str">
        <f>'[1]Месячный отчет Доходы в Excel'!B77</f>
        <v>000 1 09 04050 10 3000 110</v>
      </c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2"/>
      <c r="BC109" s="40">
        <f>'[1]Месячный отчет Доходы в Excel'!C77</f>
        <v>0</v>
      </c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2"/>
      <c r="BW109" s="40">
        <v>0</v>
      </c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2"/>
      <c r="CO109" s="25">
        <f t="shared" si="2"/>
        <v>0</v>
      </c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6"/>
    </row>
    <row r="110" spans="1:110" ht="0.75" customHeight="1">
      <c r="A110" s="34" t="str">
        <f>'[1]Месячный отчет Доходы в Excel'!A78</f>
        <v> Прочие поступления по земельному налогу (по обязательствам, возникшим до 1 января 2006 г.), мобилизуемому на территориях поселений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5"/>
      <c r="AC110" s="49" t="s">
        <v>43</v>
      </c>
      <c r="AD110" s="50"/>
      <c r="AE110" s="50"/>
      <c r="AF110" s="50"/>
      <c r="AG110" s="50"/>
      <c r="AH110" s="50"/>
      <c r="AI110" s="33" t="str">
        <f>'[1]Месячный отчет Доходы в Excel'!B78</f>
        <v>000 1 09 04050 10 4000 110</v>
      </c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2"/>
      <c r="BC110" s="40">
        <f>'[1]Месячный отчет Доходы в Excel'!C78</f>
        <v>0</v>
      </c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2"/>
      <c r="BW110" s="40">
        <f>'[1]Месячный отчет Доходы в Excel'!D78</f>
        <v>0</v>
      </c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2"/>
      <c r="CO110" s="25">
        <f t="shared" si="2"/>
        <v>0</v>
      </c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6"/>
    </row>
    <row r="111" spans="1:110" ht="82.5" customHeight="1">
      <c r="A111" s="34" t="str">
        <f>'[1]Месячный отчет Доходы в Excel'!A79</f>
        <v> ДОХОДЫ ОТ ИСПОЛЬЗОВАНИЯ ИМУЩЕСТВА, НАХОДЯЩЕГОСЯ В ГОСУДАРСТВЕННОЙ И МУНИЦИПАЛЬНОЙ СОБСТВЕННОСТИ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5"/>
      <c r="AC111" s="49" t="s">
        <v>43</v>
      </c>
      <c r="AD111" s="50"/>
      <c r="AE111" s="50"/>
      <c r="AF111" s="50"/>
      <c r="AG111" s="50"/>
      <c r="AH111" s="50"/>
      <c r="AI111" s="33" t="str">
        <f>'[1]Месячный отчет Доходы в Excel'!B79</f>
        <v>000 1 11 00000 00 0000 000</v>
      </c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2"/>
      <c r="BC111" s="40">
        <f>BC112+BC120+BC123</f>
        <v>14058500</v>
      </c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2"/>
      <c r="BW111" s="40">
        <f>BW112+BW120+BW123</f>
        <v>2860181.46</v>
      </c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2"/>
      <c r="CO111" s="25">
        <f t="shared" si="2"/>
        <v>11198318.54</v>
      </c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6"/>
    </row>
    <row r="112" spans="1:110" ht="137.25" customHeight="1">
      <c r="A112" s="34" t="str">
        <f>'[1]Месячный отчет Доходы в Excel'!A80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5"/>
      <c r="AC112" s="49" t="s">
        <v>43</v>
      </c>
      <c r="AD112" s="50"/>
      <c r="AE112" s="50"/>
      <c r="AF112" s="50"/>
      <c r="AG112" s="50"/>
      <c r="AH112" s="50"/>
      <c r="AI112" s="33" t="str">
        <f>'[1]Месячный отчет Доходы в Excel'!B80</f>
        <v>000 1 11 05000 00 0000 120</v>
      </c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2"/>
      <c r="BC112" s="40">
        <f>BC113+BC117+BC115</f>
        <v>13837000</v>
      </c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2"/>
      <c r="BW112" s="40">
        <f>BW113+BW117+BW115</f>
        <v>2782348.6</v>
      </c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2"/>
      <c r="CO112" s="25">
        <f t="shared" si="2"/>
        <v>11054651.4</v>
      </c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6"/>
    </row>
    <row r="113" spans="1:110" ht="104.25" customHeight="1">
      <c r="A113" s="34" t="str">
        <f>'[1]Месячный отчет Доходы в Excel'!A81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5"/>
      <c r="AC113" s="49" t="s">
        <v>43</v>
      </c>
      <c r="AD113" s="50"/>
      <c r="AE113" s="50"/>
      <c r="AF113" s="50"/>
      <c r="AG113" s="50"/>
      <c r="AH113" s="50"/>
      <c r="AI113" s="33" t="str">
        <f>'[1]Месячный отчет Доходы в Excel'!B81</f>
        <v>000 1 11 05010 00 0000 120</v>
      </c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2"/>
      <c r="BC113" s="40">
        <f>BC114</f>
        <v>9230400</v>
      </c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2"/>
      <c r="BW113" s="40">
        <f>BW114</f>
        <v>2447750.67</v>
      </c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2"/>
      <c r="CO113" s="25">
        <f t="shared" si="2"/>
        <v>6782649.33</v>
      </c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6"/>
    </row>
    <row r="114" spans="1:110" ht="128.25" customHeight="1">
      <c r="A114" s="34" t="str">
        <f>'[1]Месячный отчет Доходы в Excel'!A82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5"/>
      <c r="AC114" s="49" t="s">
        <v>43</v>
      </c>
      <c r="AD114" s="50"/>
      <c r="AE114" s="50"/>
      <c r="AF114" s="50"/>
      <c r="AG114" s="50"/>
      <c r="AH114" s="50"/>
      <c r="AI114" s="33" t="s">
        <v>114</v>
      </c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2"/>
      <c r="BC114" s="40">
        <v>9230400</v>
      </c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2"/>
      <c r="BW114" s="40">
        <v>2447750.67</v>
      </c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2"/>
      <c r="CO114" s="25">
        <f t="shared" si="2"/>
        <v>6782649.33</v>
      </c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6"/>
    </row>
    <row r="115" spans="1:110" ht="135" customHeight="1">
      <c r="A115" s="34" t="s">
        <v>87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5"/>
      <c r="AC115" s="30" t="s">
        <v>43</v>
      </c>
      <c r="AD115" s="31"/>
      <c r="AE115" s="31"/>
      <c r="AF115" s="31"/>
      <c r="AG115" s="31"/>
      <c r="AH115" s="32"/>
      <c r="AI115" s="33" t="s">
        <v>85</v>
      </c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2"/>
      <c r="BC115" s="27">
        <f>BC116</f>
        <v>468400</v>
      </c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9"/>
      <c r="BW115" s="27">
        <f>BW116</f>
        <v>91190.75</v>
      </c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9"/>
      <c r="CO115" s="25">
        <f>BC115-BW115</f>
        <v>377209.25</v>
      </c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6"/>
    </row>
    <row r="116" spans="1:110" ht="117" customHeight="1">
      <c r="A116" s="34" t="s">
        <v>88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5"/>
      <c r="AC116" s="30" t="s">
        <v>43</v>
      </c>
      <c r="AD116" s="31"/>
      <c r="AE116" s="31"/>
      <c r="AF116" s="31"/>
      <c r="AG116" s="31"/>
      <c r="AH116" s="32"/>
      <c r="AI116" s="33" t="s">
        <v>86</v>
      </c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2"/>
      <c r="BC116" s="27">
        <v>468400</v>
      </c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9"/>
      <c r="BW116" s="27">
        <v>91190.75</v>
      </c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9"/>
      <c r="CO116" s="25">
        <f>BC116-BW116</f>
        <v>377209.25</v>
      </c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6"/>
    </row>
    <row r="117" spans="1:110" ht="126.75" customHeight="1">
      <c r="A117" s="34" t="str">
        <f>'[1]Месячный отчет Доходы в Excel'!A83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5"/>
      <c r="AC117" s="49" t="s">
        <v>43</v>
      </c>
      <c r="AD117" s="50"/>
      <c r="AE117" s="50"/>
      <c r="AF117" s="50"/>
      <c r="AG117" s="50"/>
      <c r="AH117" s="50"/>
      <c r="AI117" s="33" t="str">
        <f>'[1]Месячный отчет Доходы в Excel'!B83</f>
        <v>000 1 11 05030 00 0000 120</v>
      </c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2"/>
      <c r="BC117" s="40">
        <f>BC118</f>
        <v>4138200</v>
      </c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2"/>
      <c r="BW117" s="40">
        <f>BW118</f>
        <v>243407.18</v>
      </c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2"/>
      <c r="CO117" s="25">
        <f t="shared" si="2"/>
        <v>3894792.82</v>
      </c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6"/>
    </row>
    <row r="118" spans="1:110" ht="90" customHeight="1">
      <c r="A118" s="34" t="str">
        <f>'[1]Месячный отчет Доходы в Excel'!A84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5"/>
      <c r="AC118" s="49" t="s">
        <v>43</v>
      </c>
      <c r="AD118" s="50"/>
      <c r="AE118" s="50"/>
      <c r="AF118" s="50"/>
      <c r="AG118" s="50"/>
      <c r="AH118" s="50"/>
      <c r="AI118" s="33" t="str">
        <f>'[1]Месячный отчет Доходы в Excel'!B84</f>
        <v>000 1 11 05035 10 0000 120</v>
      </c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2"/>
      <c r="BC118" s="40">
        <v>4138200</v>
      </c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2"/>
      <c r="BW118" s="40">
        <v>243407.18</v>
      </c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2"/>
      <c r="CO118" s="25">
        <f t="shared" si="2"/>
        <v>3894792.82</v>
      </c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6"/>
    </row>
    <row r="119" spans="1:110" ht="93" customHeight="1" hidden="1">
      <c r="A119" s="34" t="str">
        <f>'[1]Месячный отчет Доходы в Excel'!A84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5"/>
      <c r="AC119" s="49" t="s">
        <v>43</v>
      </c>
      <c r="AD119" s="50"/>
      <c r="AE119" s="50"/>
      <c r="AF119" s="50"/>
      <c r="AG119" s="50"/>
      <c r="AH119" s="50"/>
      <c r="AI119" s="33" t="str">
        <f>'[1]Месячный отчет Доходы в Excel'!B84</f>
        <v>000 1 11 05035 10 0000 120</v>
      </c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2"/>
      <c r="BC119" s="40">
        <v>0</v>
      </c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2"/>
      <c r="BW119" s="40">
        <v>0</v>
      </c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2"/>
      <c r="CO119" s="25">
        <f t="shared" si="2"/>
        <v>0</v>
      </c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6"/>
    </row>
    <row r="120" spans="1:110" ht="35.25" customHeight="1">
      <c r="A120" s="34" t="str">
        <f>'[1]Месячный отчет Доходы в Excel'!A85</f>
        <v> Платежи от государственных и муниципальных унитарных предприятий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5"/>
      <c r="AC120" s="49" t="s">
        <v>43</v>
      </c>
      <c r="AD120" s="50"/>
      <c r="AE120" s="50"/>
      <c r="AF120" s="50"/>
      <c r="AG120" s="50"/>
      <c r="AH120" s="50"/>
      <c r="AI120" s="33" t="str">
        <f>'[1]Месячный отчет Доходы в Excel'!B85</f>
        <v>000 1 11 07000 00 0000 120</v>
      </c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2"/>
      <c r="BC120" s="40">
        <f>BC121</f>
        <v>9500</v>
      </c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2"/>
      <c r="BW120" s="40">
        <f>BW121</f>
        <v>0</v>
      </c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2"/>
      <c r="CO120" s="25">
        <f t="shared" si="2"/>
        <v>9500</v>
      </c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6"/>
    </row>
    <row r="121" spans="1:110" ht="82.5" customHeight="1">
      <c r="A121" s="34" t="str">
        <f>'[1]Месячный отчет Доходы в Excel'!A86</f>
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5"/>
      <c r="AC121" s="49" t="s">
        <v>43</v>
      </c>
      <c r="AD121" s="50"/>
      <c r="AE121" s="50"/>
      <c r="AF121" s="50"/>
      <c r="AG121" s="50"/>
      <c r="AH121" s="50"/>
      <c r="AI121" s="33" t="str">
        <f>'[1]Месячный отчет Доходы в Excel'!B86</f>
        <v>000 1 11 07010 00 0000 120</v>
      </c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2"/>
      <c r="BC121" s="40">
        <f>BC122</f>
        <v>9500</v>
      </c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2"/>
      <c r="BW121" s="40">
        <f>BW122</f>
        <v>0</v>
      </c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2"/>
      <c r="CO121" s="25">
        <f t="shared" si="2"/>
        <v>9500</v>
      </c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6"/>
    </row>
    <row r="122" spans="1:110" ht="78" customHeight="1">
      <c r="A122" s="34" t="str">
        <f>'[1]Месячный отчет Доходы в Excel'!A87</f>
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5"/>
      <c r="AC122" s="49" t="s">
        <v>43</v>
      </c>
      <c r="AD122" s="50"/>
      <c r="AE122" s="50"/>
      <c r="AF122" s="50"/>
      <c r="AG122" s="50"/>
      <c r="AH122" s="50"/>
      <c r="AI122" s="33" t="str">
        <f>'[1]Месячный отчет Доходы в Excel'!B87</f>
        <v>000 1 11 07015 10 0000 120</v>
      </c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2"/>
      <c r="BC122" s="40">
        <v>9500</v>
      </c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2"/>
      <c r="BW122" s="40">
        <v>0</v>
      </c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2"/>
      <c r="CO122" s="25">
        <f t="shared" si="2"/>
        <v>9500</v>
      </c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6"/>
    </row>
    <row r="123" spans="1:110" ht="135.75" customHeight="1">
      <c r="A123" s="34" t="str">
        <f>'[1]Месячный отчет Доходы в Excel'!A88</f>
        <v> 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5"/>
      <c r="AC123" s="49" t="s">
        <v>43</v>
      </c>
      <c r="AD123" s="50"/>
      <c r="AE123" s="50"/>
      <c r="AF123" s="50"/>
      <c r="AG123" s="50"/>
      <c r="AH123" s="50"/>
      <c r="AI123" s="33" t="str">
        <f>'[1]Месячный отчет Доходы в Excel'!B88</f>
        <v>000 1 11 09000 00 0000 120</v>
      </c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2"/>
      <c r="BC123" s="40">
        <f>BC124</f>
        <v>212000</v>
      </c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2"/>
      <c r="BW123" s="40">
        <f>BW124</f>
        <v>77832.86</v>
      </c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2"/>
      <c r="CO123" s="25">
        <f t="shared" si="2"/>
        <v>134167.14</v>
      </c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6"/>
    </row>
    <row r="124" spans="1:110" ht="132.75" customHeight="1">
      <c r="A124" s="34" t="str">
        <f>'[1]Месячный отчет Доходы в Excel'!A89</f>
        <v> 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5"/>
      <c r="AC124" s="49" t="s">
        <v>43</v>
      </c>
      <c r="AD124" s="50"/>
      <c r="AE124" s="50"/>
      <c r="AF124" s="50"/>
      <c r="AG124" s="50"/>
      <c r="AH124" s="50"/>
      <c r="AI124" s="33" t="str">
        <f>'[1]Месячный отчет Доходы в Excel'!B89</f>
        <v>000 1 11 09040 00 0000 120</v>
      </c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2"/>
      <c r="BC124" s="40">
        <f>BC125</f>
        <v>212000</v>
      </c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2"/>
      <c r="BW124" s="40">
        <f>BW125</f>
        <v>77832.86</v>
      </c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2"/>
      <c r="CO124" s="25">
        <f t="shared" si="2"/>
        <v>134167.14</v>
      </c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6"/>
    </row>
    <row r="125" spans="1:110" ht="117.75" customHeight="1">
      <c r="A125" s="34" t="str">
        <f>'[1]Месячный отчет Доходы в Excel'!A90</f>
        <v> 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5"/>
      <c r="AC125" s="49" t="s">
        <v>43</v>
      </c>
      <c r="AD125" s="50"/>
      <c r="AE125" s="50"/>
      <c r="AF125" s="50"/>
      <c r="AG125" s="50"/>
      <c r="AH125" s="50"/>
      <c r="AI125" s="33" t="str">
        <f>'[1]Месячный отчет Доходы в Excel'!B90</f>
        <v>000 1 11 09045 10 0000 120</v>
      </c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2"/>
      <c r="BC125" s="40">
        <v>212000</v>
      </c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2"/>
      <c r="BW125" s="40">
        <v>77832.86</v>
      </c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2"/>
      <c r="CO125" s="25">
        <f t="shared" si="2"/>
        <v>134167.14</v>
      </c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6"/>
    </row>
    <row r="126" spans="1:110" ht="51" customHeight="1">
      <c r="A126" s="34" t="s">
        <v>90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5"/>
      <c r="AC126" s="30" t="s">
        <v>43</v>
      </c>
      <c r="AD126" s="31"/>
      <c r="AE126" s="31"/>
      <c r="AF126" s="31"/>
      <c r="AG126" s="31"/>
      <c r="AH126" s="32"/>
      <c r="AI126" s="33" t="s">
        <v>89</v>
      </c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2"/>
      <c r="BC126" s="27">
        <f>BC127</f>
        <v>90090</v>
      </c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9"/>
      <c r="BW126" s="27">
        <f>BW127</f>
        <v>121039.72</v>
      </c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9"/>
      <c r="CO126" s="25">
        <f aca="true" t="shared" si="3" ref="CO126:CO131">BC126-BW126</f>
        <v>-30949.72</v>
      </c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6"/>
    </row>
    <row r="127" spans="1:110" ht="33.75" customHeight="1">
      <c r="A127" s="34" t="s">
        <v>478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5"/>
      <c r="AC127" s="30" t="s">
        <v>43</v>
      </c>
      <c r="AD127" s="31"/>
      <c r="AE127" s="31"/>
      <c r="AF127" s="31"/>
      <c r="AG127" s="31"/>
      <c r="AH127" s="32"/>
      <c r="AI127" s="33" t="s">
        <v>479</v>
      </c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2"/>
      <c r="BC127" s="27">
        <f>BC128+BC130</f>
        <v>90090</v>
      </c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9"/>
      <c r="BW127" s="27">
        <f>BW128+BW130</f>
        <v>121039.72</v>
      </c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9"/>
      <c r="CO127" s="25">
        <f t="shared" si="3"/>
        <v>-30949.72</v>
      </c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6"/>
    </row>
    <row r="128" spans="1:110" ht="51" customHeight="1">
      <c r="A128" s="34" t="s">
        <v>481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5"/>
      <c r="AC128" s="30" t="s">
        <v>43</v>
      </c>
      <c r="AD128" s="31"/>
      <c r="AE128" s="31"/>
      <c r="AF128" s="31"/>
      <c r="AG128" s="31"/>
      <c r="AH128" s="32"/>
      <c r="AI128" s="33" t="s">
        <v>480</v>
      </c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2"/>
      <c r="BC128" s="27">
        <f>BC129</f>
        <v>0</v>
      </c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9"/>
      <c r="BW128" s="27">
        <f>BW129</f>
        <v>30949.72</v>
      </c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9"/>
      <c r="CO128" s="25">
        <f t="shared" si="3"/>
        <v>-30949.72</v>
      </c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6"/>
    </row>
    <row r="129" spans="1:110" ht="59.25" customHeight="1">
      <c r="A129" s="34" t="s">
        <v>483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5"/>
      <c r="AC129" s="30" t="s">
        <v>43</v>
      </c>
      <c r="AD129" s="31"/>
      <c r="AE129" s="31"/>
      <c r="AF129" s="31"/>
      <c r="AG129" s="31"/>
      <c r="AH129" s="32"/>
      <c r="AI129" s="33" t="s">
        <v>482</v>
      </c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2"/>
      <c r="BC129" s="27">
        <v>0</v>
      </c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9"/>
      <c r="BW129" s="27">
        <v>30949.72</v>
      </c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9"/>
      <c r="CO129" s="25">
        <f t="shared" si="3"/>
        <v>-30949.72</v>
      </c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6"/>
    </row>
    <row r="130" spans="1:110" ht="27.75" customHeight="1">
      <c r="A130" s="34" t="s">
        <v>484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5"/>
      <c r="AC130" s="30" t="s">
        <v>43</v>
      </c>
      <c r="AD130" s="31"/>
      <c r="AE130" s="31"/>
      <c r="AF130" s="31"/>
      <c r="AG130" s="31"/>
      <c r="AH130" s="32"/>
      <c r="AI130" s="33" t="s">
        <v>486</v>
      </c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2"/>
      <c r="BC130" s="27">
        <f>BC131</f>
        <v>90090</v>
      </c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9"/>
      <c r="BW130" s="27">
        <f>BW131</f>
        <v>90090</v>
      </c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9"/>
      <c r="CO130" s="25">
        <f t="shared" si="3"/>
        <v>0</v>
      </c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6"/>
    </row>
    <row r="131" spans="1:110" ht="32.25" customHeight="1">
      <c r="A131" s="34" t="s">
        <v>485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5"/>
      <c r="AC131" s="30" t="s">
        <v>43</v>
      </c>
      <c r="AD131" s="31"/>
      <c r="AE131" s="31"/>
      <c r="AF131" s="31"/>
      <c r="AG131" s="31"/>
      <c r="AH131" s="32"/>
      <c r="AI131" s="33" t="s">
        <v>487</v>
      </c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2"/>
      <c r="BC131" s="27">
        <v>90090</v>
      </c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9"/>
      <c r="BW131" s="27">
        <v>90090</v>
      </c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9"/>
      <c r="CO131" s="25">
        <f t="shared" si="3"/>
        <v>0</v>
      </c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6"/>
    </row>
    <row r="132" spans="1:110" ht="41.25" customHeight="1">
      <c r="A132" s="34" t="str">
        <f>'[1]Месячный отчет Доходы в Excel'!A91</f>
        <v> ДОХОДЫ ОТ ПРОДАЖИ МАТЕРИАЛЬНЫХ И НЕМАТЕРИАЛЬНЫХ АКТИВОВ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5"/>
      <c r="AC132" s="49" t="s">
        <v>43</v>
      </c>
      <c r="AD132" s="50"/>
      <c r="AE132" s="50"/>
      <c r="AF132" s="50"/>
      <c r="AG132" s="50"/>
      <c r="AH132" s="50"/>
      <c r="AI132" s="33" t="str">
        <f>'[1]Месячный отчет Доходы в Excel'!B91</f>
        <v>000 1 14 00000 00 0000 000</v>
      </c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2"/>
      <c r="BC132" s="40">
        <f>BC133+BC136</f>
        <v>4573600</v>
      </c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2"/>
      <c r="BW132" s="40">
        <f>BW133+BW136</f>
        <v>3764859.44</v>
      </c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2"/>
      <c r="CO132" s="25">
        <f t="shared" si="2"/>
        <v>808740.56</v>
      </c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6"/>
    </row>
    <row r="133" spans="1:110" ht="121.5" customHeight="1" hidden="1">
      <c r="A133" s="34" t="str">
        <f>'[1]Месячный отчет Доходы в Excel'!A92</f>
        <v> 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5"/>
      <c r="AC133" s="49" t="s">
        <v>43</v>
      </c>
      <c r="AD133" s="50"/>
      <c r="AE133" s="50"/>
      <c r="AF133" s="50"/>
      <c r="AG133" s="50"/>
      <c r="AH133" s="50"/>
      <c r="AI133" s="33" t="str">
        <f>'[1]Месячный отчет Доходы в Excel'!B92</f>
        <v>000 1 14 02000 00 0000 000</v>
      </c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2"/>
      <c r="BC133" s="40">
        <f>BC134</f>
        <v>0</v>
      </c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2"/>
      <c r="BW133" s="40">
        <f>BW134</f>
        <v>0</v>
      </c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2"/>
      <c r="CO133" s="25">
        <f t="shared" si="2"/>
        <v>0</v>
      </c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6"/>
    </row>
    <row r="134" spans="1:110" ht="69" customHeight="1" hidden="1">
      <c r="A134" s="34" t="str">
        <f>'[1]Месячный отчет Доходы в Excel'!A93</f>
        <v> Доходы от реализации имущества, находящегося в собственности поселений (в части реализации материальных запасов по указанному имуществу)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5"/>
      <c r="AC134" s="49" t="s">
        <v>43</v>
      </c>
      <c r="AD134" s="50"/>
      <c r="AE134" s="50"/>
      <c r="AF134" s="50"/>
      <c r="AG134" s="50"/>
      <c r="AH134" s="50"/>
      <c r="AI134" s="33" t="str">
        <f>'[1]Месячный отчет Доходы в Excel'!B93</f>
        <v>000 1 14 02030 10 0000 440</v>
      </c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2"/>
      <c r="BC134" s="40">
        <f>BC135</f>
        <v>0</v>
      </c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2"/>
      <c r="BW134" s="40">
        <f>BW135</f>
        <v>0</v>
      </c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2"/>
      <c r="CO134" s="25">
        <f t="shared" si="2"/>
        <v>0</v>
      </c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6"/>
    </row>
    <row r="135" spans="1:110" ht="0.75" customHeight="1">
      <c r="A135" s="34" t="str">
        <f>'[1]Месячный отчет Доходы в Excel'!A94</f>
        <v> 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5"/>
      <c r="AC135" s="49" t="s">
        <v>43</v>
      </c>
      <c r="AD135" s="50"/>
      <c r="AE135" s="50"/>
      <c r="AF135" s="50"/>
      <c r="AG135" s="50"/>
      <c r="AH135" s="50"/>
      <c r="AI135" s="33" t="str">
        <f>'[1]Месячный отчет Доходы в Excel'!B94</f>
        <v>000 1 14 02032 10 0000 440</v>
      </c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2"/>
      <c r="BC135" s="40">
        <v>0</v>
      </c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2"/>
      <c r="BW135" s="40">
        <v>0</v>
      </c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2"/>
      <c r="CO135" s="25">
        <f t="shared" si="2"/>
        <v>0</v>
      </c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6"/>
    </row>
    <row r="136" spans="1:110" ht="90" customHeight="1">
      <c r="A136" s="34" t="str">
        <f>'[1]Месячный отчет Доходы в Excel'!A95</f>
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</c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5"/>
      <c r="AC136" s="49" t="s">
        <v>43</v>
      </c>
      <c r="AD136" s="50"/>
      <c r="AE136" s="50"/>
      <c r="AF136" s="50"/>
      <c r="AG136" s="50"/>
      <c r="AH136" s="50"/>
      <c r="AI136" s="33" t="str">
        <f>'[1]Месячный отчет Доходы в Excel'!B95</f>
        <v>000 1 14 06000 00 0000 430</v>
      </c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2"/>
      <c r="BC136" s="40">
        <f>BC137</f>
        <v>4573600</v>
      </c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2"/>
      <c r="BW136" s="40">
        <f>BW137+BW139</f>
        <v>3764859.44</v>
      </c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2"/>
      <c r="CO136" s="25">
        <f t="shared" si="2"/>
        <v>808740.56</v>
      </c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6"/>
    </row>
    <row r="137" spans="1:110" ht="57.75" customHeight="1">
      <c r="A137" s="34" t="str">
        <f>'[1]Месячный отчет Доходы в Excel'!A96</f>
        <v> Доходы от продажи земельных участков, государственная собственность на которые не разграничена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5"/>
      <c r="AC137" s="49" t="s">
        <v>43</v>
      </c>
      <c r="AD137" s="50"/>
      <c r="AE137" s="50"/>
      <c r="AF137" s="50"/>
      <c r="AG137" s="50"/>
      <c r="AH137" s="50"/>
      <c r="AI137" s="33" t="str">
        <f>'[1]Месячный отчет Доходы в Excel'!B96</f>
        <v>000 1 14 06010 00 0000 430</v>
      </c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2"/>
      <c r="BC137" s="40">
        <f>BC138</f>
        <v>4573600</v>
      </c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2"/>
      <c r="BW137" s="40">
        <f>BW138</f>
        <v>3756489.44</v>
      </c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2"/>
      <c r="CO137" s="25">
        <f t="shared" si="2"/>
        <v>817110.56</v>
      </c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6"/>
    </row>
    <row r="138" spans="1:110" ht="12">
      <c r="A138" s="34" t="str">
        <f>'[1]Месячный отчет Доходы в Excel'!A97</f>
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5"/>
      <c r="AC138" s="49" t="s">
        <v>43</v>
      </c>
      <c r="AD138" s="50"/>
      <c r="AE138" s="50"/>
      <c r="AF138" s="50"/>
      <c r="AG138" s="50"/>
      <c r="AH138" s="50"/>
      <c r="AI138" s="33" t="s">
        <v>115</v>
      </c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2"/>
      <c r="BC138" s="40">
        <v>4573600</v>
      </c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2"/>
      <c r="BW138" s="40">
        <v>3756489.44</v>
      </c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2"/>
      <c r="CO138" s="25">
        <f t="shared" si="2"/>
        <v>817110.56</v>
      </c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6"/>
    </row>
    <row r="139" spans="1:110" ht="127.5" customHeight="1">
      <c r="A139" s="34" t="s">
        <v>520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5"/>
      <c r="AC139" s="49" t="s">
        <v>43</v>
      </c>
      <c r="AD139" s="50"/>
      <c r="AE139" s="50"/>
      <c r="AF139" s="50"/>
      <c r="AG139" s="50"/>
      <c r="AH139" s="50"/>
      <c r="AI139" s="33" t="str">
        <f>'[1]Месячный отчет Доходы в Excel'!B98</f>
        <v>000 1 14 06020 00 0000 430</v>
      </c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2"/>
      <c r="BC139" s="40">
        <f>'[1]Месячный отчет Доходы в Excel'!C98</f>
        <v>0</v>
      </c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2"/>
      <c r="BW139" s="40">
        <f>BW140</f>
        <v>8370</v>
      </c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2"/>
      <c r="CO139" s="25">
        <f t="shared" si="2"/>
        <v>-8370</v>
      </c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6"/>
    </row>
    <row r="140" spans="1:110" ht="138.75" customHeight="1">
      <c r="A140" s="34" t="s">
        <v>520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5"/>
      <c r="AC140" s="49" t="s">
        <v>43</v>
      </c>
      <c r="AD140" s="50"/>
      <c r="AE140" s="50"/>
      <c r="AF140" s="50"/>
      <c r="AG140" s="50"/>
      <c r="AH140" s="50"/>
      <c r="AI140" s="33" t="str">
        <f>'[1]Месячный отчет Доходы в Excel'!B99</f>
        <v>000 1 14 06026 10 0000 430</v>
      </c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2"/>
      <c r="BC140" s="40">
        <f>'[1]Месячный отчет Доходы в Excel'!C99</f>
        <v>0</v>
      </c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2"/>
      <c r="BW140" s="40">
        <v>8370</v>
      </c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2"/>
      <c r="CO140" s="25">
        <f t="shared" si="2"/>
        <v>-8370</v>
      </c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6"/>
    </row>
    <row r="141" spans="1:110" ht="22.5" customHeight="1">
      <c r="A141" s="34" t="str">
        <f>'[1]Месячный отчет Доходы в Excel'!A100</f>
        <v> ПРОЧИЕ НЕНАЛОГОВЫЕ ДОХОДЫ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5"/>
      <c r="AC141" s="49" t="s">
        <v>43</v>
      </c>
      <c r="AD141" s="50"/>
      <c r="AE141" s="50"/>
      <c r="AF141" s="50"/>
      <c r="AG141" s="50"/>
      <c r="AH141" s="50"/>
      <c r="AI141" s="33" t="str">
        <f>'[1]Месячный отчет Доходы в Excel'!B100</f>
        <v>000 1 17 00000 00 0000 000</v>
      </c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2"/>
      <c r="BC141" s="40">
        <f>'[1]Месячный отчет Доходы в Excel'!C100</f>
        <v>0</v>
      </c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2"/>
      <c r="BW141" s="40">
        <f>BW142+BW144</f>
        <v>194478.6</v>
      </c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2"/>
      <c r="CO141" s="25">
        <f t="shared" si="2"/>
        <v>-194478.6</v>
      </c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6"/>
    </row>
    <row r="142" spans="1:110" ht="12">
      <c r="A142" s="34" t="s">
        <v>58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5"/>
      <c r="AC142" s="30" t="s">
        <v>43</v>
      </c>
      <c r="AD142" s="31"/>
      <c r="AE142" s="31"/>
      <c r="AF142" s="31"/>
      <c r="AG142" s="31"/>
      <c r="AH142" s="32"/>
      <c r="AI142" s="33" t="s">
        <v>59</v>
      </c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2"/>
      <c r="BC142" s="27">
        <v>0</v>
      </c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9"/>
      <c r="BW142" s="27">
        <f>BW143</f>
        <v>-4457.4</v>
      </c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9"/>
      <c r="CO142" s="25">
        <f>BC142-BW142</f>
        <v>4457.4</v>
      </c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6"/>
    </row>
    <row r="143" spans="1:110" ht="12">
      <c r="A143" s="34" t="s">
        <v>61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5"/>
      <c r="AC143" s="30" t="s">
        <v>43</v>
      </c>
      <c r="AD143" s="31"/>
      <c r="AE143" s="31"/>
      <c r="AF143" s="31"/>
      <c r="AG143" s="31"/>
      <c r="AH143" s="32"/>
      <c r="AI143" s="33" t="s">
        <v>60</v>
      </c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2"/>
      <c r="BC143" s="27">
        <v>0</v>
      </c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9"/>
      <c r="BW143" s="27">
        <v>-4457.4</v>
      </c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9"/>
      <c r="CO143" s="25">
        <f>BC143-BW143</f>
        <v>4457.4</v>
      </c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6"/>
    </row>
    <row r="144" spans="1:110" ht="14.25" customHeight="1">
      <c r="A144" s="34" t="str">
        <f>'[1]Месячный отчет Доходы в Excel'!A103</f>
        <v> Прочие неналоговые доходы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5"/>
      <c r="AC144" s="49" t="s">
        <v>43</v>
      </c>
      <c r="AD144" s="50"/>
      <c r="AE144" s="50"/>
      <c r="AF144" s="50"/>
      <c r="AG144" s="50"/>
      <c r="AH144" s="50"/>
      <c r="AI144" s="33" t="str">
        <f>'[1]Месячный отчет Доходы в Excel'!B103</f>
        <v>000 1 17 05000 00 0000 180</v>
      </c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2"/>
      <c r="BC144" s="27">
        <f>'[1]Месячный отчет Доходы в Excel'!C103</f>
        <v>0</v>
      </c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9"/>
      <c r="BW144" s="27">
        <f>BW145</f>
        <v>198936</v>
      </c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9"/>
      <c r="CO144" s="25">
        <f t="shared" si="2"/>
        <v>-198936</v>
      </c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6"/>
    </row>
    <row r="145" spans="1:110" ht="30" customHeight="1">
      <c r="A145" s="34" t="str">
        <f>'[1]Месячный отчет Доходы в Excel'!A104</f>
        <v> Прочие неналоговые доходы бюджетов поселений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5"/>
      <c r="AC145" s="49" t="s">
        <v>43</v>
      </c>
      <c r="AD145" s="50"/>
      <c r="AE145" s="50"/>
      <c r="AF145" s="50"/>
      <c r="AG145" s="50"/>
      <c r="AH145" s="50"/>
      <c r="AI145" s="33" t="str">
        <f>'[1]Месячный отчет Доходы в Excel'!B104</f>
        <v>000 1 17 05050 10 0000 180</v>
      </c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2"/>
      <c r="BC145" s="40">
        <f>'[1]Месячный отчет Доходы в Excel'!C104</f>
        <v>0</v>
      </c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2"/>
      <c r="BW145" s="40">
        <v>198936</v>
      </c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2"/>
      <c r="CO145" s="25">
        <f t="shared" si="2"/>
        <v>-198936</v>
      </c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6"/>
    </row>
    <row r="146" spans="1:110" ht="0.75" customHeight="1" hidden="1">
      <c r="A146" s="34" t="str">
        <f>'[1]Месячный отчет Доходы в Excel'!A105</f>
        <v> ВОЗВРАТ ОСТАТКОВ СУБСИДИЙ, СУБВЕНЦИЙ И ИНЫХ МЕЖБЮДЖЕТНЫХ ТРАНСФЕРТОВ, ИМЕЮЩИХ ЦЕЛЕВОЕ НАЗНАЧЕНИЕ, ПРОШЛЫХ ЛЕТ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5"/>
      <c r="AC146" s="49" t="s">
        <v>43</v>
      </c>
      <c r="AD146" s="50"/>
      <c r="AE146" s="50"/>
      <c r="AF146" s="50"/>
      <c r="AG146" s="50"/>
      <c r="AH146" s="50"/>
      <c r="AI146" s="33" t="str">
        <f>'[1]Месячный отчет Доходы в Excel'!B105</f>
        <v>000 1 19 00000 00 0000 000</v>
      </c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2"/>
      <c r="BC146" s="40">
        <v>0</v>
      </c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2"/>
      <c r="BW146" s="40">
        <v>0</v>
      </c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2"/>
      <c r="CO146" s="25">
        <f t="shared" si="2"/>
        <v>0</v>
      </c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6"/>
    </row>
    <row r="147" spans="1:110" ht="56.25" customHeight="1" hidden="1">
      <c r="A147" s="34" t="str">
        <f>'[1]Месячный отчет Доходы в Excel'!A106</f>
        <v> Возврат остатков субсидий, субвенций и иных межбюджетных трансфертов, имеющих целевое назначение, прошлых лет из бюджетов поселений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5"/>
      <c r="AC147" s="49" t="s">
        <v>43</v>
      </c>
      <c r="AD147" s="50"/>
      <c r="AE147" s="50"/>
      <c r="AF147" s="50"/>
      <c r="AG147" s="50"/>
      <c r="AH147" s="50"/>
      <c r="AI147" s="33" t="str">
        <f>'[1]Месячный отчет Доходы в Excel'!B106</f>
        <v>000 1 19 05000 10 0000 151</v>
      </c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2"/>
      <c r="BC147" s="40">
        <v>0</v>
      </c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2"/>
      <c r="BW147" s="40">
        <v>0</v>
      </c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2"/>
      <c r="CO147" s="25">
        <f t="shared" si="2"/>
        <v>0</v>
      </c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6"/>
    </row>
    <row r="148" spans="1:110" ht="26.25" customHeight="1">
      <c r="A148" s="34" t="str">
        <f>'[1]Месячный отчет Доходы в Excel'!A107</f>
        <v> БЕЗВОЗМЕЗДНЫЕ ПОСТУПЛЕНИЯ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5"/>
      <c r="AC148" s="49" t="s">
        <v>43</v>
      </c>
      <c r="AD148" s="50"/>
      <c r="AE148" s="50"/>
      <c r="AF148" s="50"/>
      <c r="AG148" s="50"/>
      <c r="AH148" s="50"/>
      <c r="AI148" s="33" t="str">
        <f>'[1]Месячный отчет Доходы в Excel'!B107</f>
        <v>000 2 00 00000 00 0000 000</v>
      </c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2"/>
      <c r="BC148" s="40">
        <f>BC149+BC164+BC160+BC158</f>
        <v>152836584</v>
      </c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2"/>
      <c r="BW148" s="40">
        <f>BW149+BW164+BW160+BW159</f>
        <v>45450176</v>
      </c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2"/>
      <c r="CO148" s="25">
        <f t="shared" si="2"/>
        <v>107386408</v>
      </c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6"/>
    </row>
    <row r="149" spans="1:110" ht="44.25" customHeight="1">
      <c r="A149" s="34" t="str">
        <f>'[1]Месячный отчет Доходы в Excel'!A108</f>
        <v> Безвозмездные поступления от других бюджетов бюджетной системы Российской Федерации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5"/>
      <c r="AC149" s="49" t="s">
        <v>43</v>
      </c>
      <c r="AD149" s="50"/>
      <c r="AE149" s="50"/>
      <c r="AF149" s="50"/>
      <c r="AG149" s="50"/>
      <c r="AH149" s="50"/>
      <c r="AI149" s="33" t="str">
        <f>'[1]Месячный отчет Доходы в Excel'!B108</f>
        <v>000 2 02 00000 00 0000 000</v>
      </c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2"/>
      <c r="BC149" s="40">
        <f>BC150+BC153</f>
        <v>152896674</v>
      </c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2"/>
      <c r="BW149" s="40">
        <f>BW150+BW153</f>
        <v>45510266</v>
      </c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2"/>
      <c r="CO149" s="25">
        <f t="shared" si="2"/>
        <v>107386408</v>
      </c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6"/>
    </row>
    <row r="150" spans="1:110" ht="46.5" customHeight="1">
      <c r="A150" s="34" t="str">
        <f>'[1]Месячный отчет Доходы в Excel'!A122</f>
        <v> Субвенции бюджетам субъектов Российской Федерации и муниципальных образований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5"/>
      <c r="AC150" s="49" t="s">
        <v>43</v>
      </c>
      <c r="AD150" s="50"/>
      <c r="AE150" s="50"/>
      <c r="AF150" s="50"/>
      <c r="AG150" s="50"/>
      <c r="AH150" s="50"/>
      <c r="AI150" s="33" t="str">
        <f>'[1]Месячный отчет Доходы в Excel'!B122</f>
        <v>000 2 02 03000 00 0000 151</v>
      </c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2"/>
      <c r="BC150" s="40">
        <f>BC151</f>
        <v>200</v>
      </c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2"/>
      <c r="BW150" s="40">
        <f>BW151</f>
        <v>200</v>
      </c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2"/>
      <c r="CO150" s="25">
        <f t="shared" si="2"/>
        <v>0</v>
      </c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6"/>
    </row>
    <row r="151" spans="1:110" ht="66.75" customHeight="1">
      <c r="A151" s="34" t="str">
        <f>'[5]Месячный отчет Доходы в Excel'!$G$120</f>
        <v> Субвенции местным бюджетам на выполнение передаваемых полномочий субъектов Российской Федерации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5"/>
      <c r="AC151" s="49" t="s">
        <v>43</v>
      </c>
      <c r="AD151" s="50"/>
      <c r="AE151" s="50"/>
      <c r="AF151" s="50"/>
      <c r="AG151" s="50"/>
      <c r="AH151" s="50"/>
      <c r="AI151" s="33" t="str">
        <f>'[5]Месячный отчет Доходы в Excel'!$I$120</f>
        <v>000 2 02 03024 00 0000 151</v>
      </c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2"/>
      <c r="BC151" s="40">
        <f>BC152</f>
        <v>200</v>
      </c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2"/>
      <c r="BW151" s="40">
        <f>BW152</f>
        <v>200</v>
      </c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2"/>
      <c r="CO151" s="25">
        <f t="shared" si="2"/>
        <v>0</v>
      </c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6"/>
    </row>
    <row r="152" spans="1:110" ht="66.75" customHeight="1">
      <c r="A152" s="34" t="str">
        <f>'[5]Месячный отчет Доходы в Excel'!$G$121</f>
        <v> Субвенции бюджетам поселений на выполнение передаваемых полномочий субъектов Российской Федерации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5"/>
      <c r="AC152" s="49" t="s">
        <v>43</v>
      </c>
      <c r="AD152" s="50"/>
      <c r="AE152" s="50"/>
      <c r="AF152" s="50"/>
      <c r="AG152" s="50"/>
      <c r="AH152" s="50"/>
      <c r="AI152" s="33" t="str">
        <f>'[5]Месячный отчет Доходы в Excel'!$I$121</f>
        <v>000 2 02 03024 10 0000 151</v>
      </c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2"/>
      <c r="BC152" s="40">
        <v>200</v>
      </c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2"/>
      <c r="BW152" s="40">
        <v>200</v>
      </c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2"/>
      <c r="CO152" s="25">
        <f t="shared" si="2"/>
        <v>0</v>
      </c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6"/>
    </row>
    <row r="153" spans="1:110" ht="24.75" customHeight="1">
      <c r="A153" s="34" t="str">
        <f>'[5]Месячный отчет Доходы в Excel'!G124</f>
        <v> Иные межбюджетные трансферты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5"/>
      <c r="AC153" s="49" t="s">
        <v>43</v>
      </c>
      <c r="AD153" s="50"/>
      <c r="AE153" s="50"/>
      <c r="AF153" s="50"/>
      <c r="AG153" s="50"/>
      <c r="AH153" s="50"/>
      <c r="AI153" s="33" t="str">
        <f>'[5]Месячный отчет Доходы в Excel'!I124</f>
        <v>000 2 02 04000 00 0000 151</v>
      </c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2"/>
      <c r="BC153" s="40">
        <f>BC156+BC154</f>
        <v>152896474</v>
      </c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2"/>
      <c r="BW153" s="40">
        <f>BW156+BW154</f>
        <v>45510066</v>
      </c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2"/>
      <c r="CO153" s="25">
        <f t="shared" si="2"/>
        <v>107386408</v>
      </c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6"/>
    </row>
    <row r="154" spans="1:110" ht="81.75" customHeight="1" hidden="1">
      <c r="A154" s="34" t="str">
        <f>'[7]стр.1'!B151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5"/>
      <c r="AC154" s="30" t="s">
        <v>43</v>
      </c>
      <c r="AD154" s="31"/>
      <c r="AE154" s="31"/>
      <c r="AF154" s="31"/>
      <c r="AG154" s="31"/>
      <c r="AH154" s="32"/>
      <c r="AI154" s="33" t="str">
        <f>'[7]стр.1'!AI151</f>
        <v>000 2 02 04012 00 0000 151</v>
      </c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2"/>
      <c r="BC154" s="27">
        <f>BC155</f>
        <v>0</v>
      </c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9"/>
      <c r="BW154" s="27">
        <f>BW155</f>
        <v>0</v>
      </c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9"/>
      <c r="CO154" s="25">
        <f>BC154-BW154</f>
        <v>0</v>
      </c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6"/>
    </row>
    <row r="155" spans="1:110" ht="87" customHeight="1" hidden="1">
      <c r="A155" s="34" t="str">
        <f>'[7]стр.1'!B152</f>
        <v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5"/>
      <c r="AC155" s="30" t="s">
        <v>43</v>
      </c>
      <c r="AD155" s="31"/>
      <c r="AE155" s="31"/>
      <c r="AF155" s="31"/>
      <c r="AG155" s="31"/>
      <c r="AH155" s="32"/>
      <c r="AI155" s="33" t="str">
        <f>'[7]стр.1'!AI152</f>
        <v>000 2 02 04012 10 0000 151</v>
      </c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2"/>
      <c r="BC155" s="27">
        <v>0</v>
      </c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9"/>
      <c r="BW155" s="27">
        <v>0</v>
      </c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9"/>
      <c r="CO155" s="25">
        <f>BC155-BW155</f>
        <v>0</v>
      </c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6"/>
    </row>
    <row r="156" spans="1:110" ht="42.75" customHeight="1">
      <c r="A156" s="34" t="str">
        <f>'[5]Месячный отчет Доходы в Excel'!G125</f>
        <v> Прочие межбюджетные трансферты, передаваемые бюджетам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5"/>
      <c r="AC156" s="49" t="s">
        <v>43</v>
      </c>
      <c r="AD156" s="50"/>
      <c r="AE156" s="50"/>
      <c r="AF156" s="50"/>
      <c r="AG156" s="50"/>
      <c r="AH156" s="50"/>
      <c r="AI156" s="33" t="str">
        <f>'[5]Месячный отчет Доходы в Excel'!I125</f>
        <v>000 2 02 04999 00 0000 151</v>
      </c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2"/>
      <c r="BC156" s="40">
        <f>BC157</f>
        <v>152896474</v>
      </c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2"/>
      <c r="BW156" s="40">
        <f>BW157</f>
        <v>45510066</v>
      </c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2"/>
      <c r="CO156" s="25">
        <f t="shared" si="2"/>
        <v>107386408</v>
      </c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6"/>
    </row>
    <row r="157" spans="1:110" ht="44.25" customHeight="1">
      <c r="A157" s="54" t="str">
        <f>'[5]Месячный отчет Доходы в Excel'!G126</f>
        <v> Прочие межбюджетные трансферты, передаваемые бюджетам поселений</v>
      </c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5"/>
      <c r="AC157" s="51" t="s">
        <v>43</v>
      </c>
      <c r="AD157" s="39"/>
      <c r="AE157" s="39"/>
      <c r="AF157" s="39"/>
      <c r="AG157" s="39"/>
      <c r="AH157" s="39"/>
      <c r="AI157" s="33" t="str">
        <f>'[5]Месячный отчет Доходы в Excel'!I126</f>
        <v>000 2 02 04999 10 0000 151</v>
      </c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2"/>
      <c r="BC157" s="40">
        <v>152896474</v>
      </c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2"/>
      <c r="BW157" s="40">
        <v>45510066</v>
      </c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2"/>
      <c r="CO157" s="25">
        <f aca="true" t="shared" si="4" ref="CO157:CO163">BC157-BW157</f>
        <v>107386408</v>
      </c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6"/>
    </row>
    <row r="158" spans="1:110" ht="24" customHeight="1">
      <c r="A158" s="58" t="s">
        <v>501</v>
      </c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/>
      <c r="AC158" s="30" t="s">
        <v>43</v>
      </c>
      <c r="AD158" s="31"/>
      <c r="AE158" s="31"/>
      <c r="AF158" s="31"/>
      <c r="AG158" s="31"/>
      <c r="AH158" s="32"/>
      <c r="AI158" s="33" t="s">
        <v>502</v>
      </c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2"/>
      <c r="BC158" s="27">
        <f>BC159</f>
        <v>30000</v>
      </c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9"/>
      <c r="BW158" s="27">
        <f>BW159</f>
        <v>30000</v>
      </c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9"/>
      <c r="CO158" s="25">
        <f t="shared" si="4"/>
        <v>0</v>
      </c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6"/>
    </row>
    <row r="159" spans="1:110" ht="44.25" customHeight="1">
      <c r="A159" s="58" t="s">
        <v>503</v>
      </c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9"/>
      <c r="AC159" s="30" t="s">
        <v>43</v>
      </c>
      <c r="AD159" s="31"/>
      <c r="AE159" s="31"/>
      <c r="AF159" s="31"/>
      <c r="AG159" s="31"/>
      <c r="AH159" s="32"/>
      <c r="AI159" s="33" t="s">
        <v>504</v>
      </c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2"/>
      <c r="BC159" s="27">
        <v>30000</v>
      </c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9"/>
      <c r="BW159" s="27">
        <v>30000</v>
      </c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9"/>
      <c r="CO159" s="25">
        <f t="shared" si="4"/>
        <v>0</v>
      </c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6"/>
    </row>
    <row r="160" spans="1:110" ht="0.75" customHeight="1">
      <c r="A160" s="58" t="s">
        <v>488</v>
      </c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/>
      <c r="AC160" s="101" t="s">
        <v>43</v>
      </c>
      <c r="AD160" s="102"/>
      <c r="AE160" s="102"/>
      <c r="AF160" s="102"/>
      <c r="AG160" s="102"/>
      <c r="AH160" s="103"/>
      <c r="AI160" s="33" t="s">
        <v>489</v>
      </c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2"/>
      <c r="BC160" s="27">
        <f>BC161</f>
        <v>0</v>
      </c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9"/>
      <c r="BW160" s="27">
        <f>BW161</f>
        <v>0</v>
      </c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9"/>
      <c r="CO160" s="25">
        <f t="shared" si="4"/>
        <v>0</v>
      </c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6"/>
    </row>
    <row r="161" spans="1:110" ht="64.5" customHeight="1" hidden="1">
      <c r="A161" s="58" t="s">
        <v>490</v>
      </c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/>
      <c r="AC161" s="101" t="s">
        <v>43</v>
      </c>
      <c r="AD161" s="102"/>
      <c r="AE161" s="102"/>
      <c r="AF161" s="102"/>
      <c r="AG161" s="102"/>
      <c r="AH161" s="103"/>
      <c r="AI161" s="33" t="s">
        <v>491</v>
      </c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2"/>
      <c r="BC161" s="27">
        <f>BC162</f>
        <v>0</v>
      </c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9"/>
      <c r="BW161" s="27">
        <f>BW162</f>
        <v>0</v>
      </c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9"/>
      <c r="CO161" s="25">
        <f t="shared" si="4"/>
        <v>0</v>
      </c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6"/>
    </row>
    <row r="162" spans="1:110" ht="56.25" customHeight="1" hidden="1">
      <c r="A162" s="58" t="s">
        <v>492</v>
      </c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/>
      <c r="AC162" s="101" t="s">
        <v>43</v>
      </c>
      <c r="AD162" s="102"/>
      <c r="AE162" s="102"/>
      <c r="AF162" s="102"/>
      <c r="AG162" s="102"/>
      <c r="AH162" s="103"/>
      <c r="AI162" s="33" t="s">
        <v>493</v>
      </c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2"/>
      <c r="BC162" s="27">
        <f>BC163</f>
        <v>0</v>
      </c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9"/>
      <c r="BW162" s="27">
        <f>BW163</f>
        <v>0</v>
      </c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9"/>
      <c r="CO162" s="25">
        <f t="shared" si="4"/>
        <v>0</v>
      </c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6"/>
    </row>
    <row r="163" spans="1:110" ht="44.25" customHeight="1" hidden="1">
      <c r="A163" s="58" t="s">
        <v>495</v>
      </c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/>
      <c r="AC163" s="30" t="s">
        <v>43</v>
      </c>
      <c r="AD163" s="31"/>
      <c r="AE163" s="31"/>
      <c r="AF163" s="31"/>
      <c r="AG163" s="31"/>
      <c r="AH163" s="32"/>
      <c r="AI163" s="33" t="s">
        <v>494</v>
      </c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2"/>
      <c r="BC163" s="27">
        <v>0</v>
      </c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9"/>
      <c r="BW163" s="27">
        <v>0</v>
      </c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9"/>
      <c r="CO163" s="25">
        <f t="shared" si="4"/>
        <v>0</v>
      </c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6"/>
    </row>
    <row r="164" spans="1:110" ht="87" customHeight="1">
      <c r="A164" s="56" t="s">
        <v>116</v>
      </c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7"/>
      <c r="AC164" s="47" t="s">
        <v>43</v>
      </c>
      <c r="AD164" s="48"/>
      <c r="AE164" s="48"/>
      <c r="AF164" s="48"/>
      <c r="AG164" s="48"/>
      <c r="AH164" s="48"/>
      <c r="AI164" s="33" t="s">
        <v>117</v>
      </c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2"/>
      <c r="BC164" s="40">
        <f>BC165</f>
        <v>-90090</v>
      </c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2"/>
      <c r="BW164" s="40">
        <f>BW165</f>
        <v>-90090</v>
      </c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2"/>
      <c r="CO164" s="25">
        <f>BW164-BC164</f>
        <v>0</v>
      </c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6"/>
    </row>
    <row r="165" spans="1:110" ht="87" customHeight="1">
      <c r="A165" s="34" t="s">
        <v>118</v>
      </c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5"/>
      <c r="AC165" s="49" t="s">
        <v>43</v>
      </c>
      <c r="AD165" s="50"/>
      <c r="AE165" s="50"/>
      <c r="AF165" s="50"/>
      <c r="AG165" s="50"/>
      <c r="AH165" s="50"/>
      <c r="AI165" s="33" t="s">
        <v>119</v>
      </c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2"/>
      <c r="BC165" s="40">
        <v>-90090</v>
      </c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2"/>
      <c r="BW165" s="40">
        <v>-90090</v>
      </c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2"/>
      <c r="CO165" s="25">
        <f>BW165-BC165</f>
        <v>0</v>
      </c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6"/>
    </row>
    <row r="166" spans="1:110" ht="0.75" customHeight="1" hidden="1">
      <c r="A166" s="52" t="str">
        <f>'[5]Месячный отчет Доходы в Excel'!G126</f>
        <v> Прочие межбюджетные трансферты, передаваемые бюджетам поселений</v>
      </c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3"/>
      <c r="AC166" s="30"/>
      <c r="AD166" s="31"/>
      <c r="AE166" s="31"/>
      <c r="AF166" s="31"/>
      <c r="AG166" s="31"/>
      <c r="AH166" s="32"/>
      <c r="AI166" s="33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2"/>
      <c r="BC166" s="43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6"/>
      <c r="BW166" s="43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6"/>
      <c r="CO166" s="43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5"/>
    </row>
    <row r="167" spans="1:110" ht="12" hidden="1">
      <c r="A167" s="52" t="e">
        <f>'[5]Месячный отчет Доходы в Excel'!G127</f>
        <v>#REF!</v>
      </c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3"/>
      <c r="AC167" s="30"/>
      <c r="AD167" s="31"/>
      <c r="AE167" s="31"/>
      <c r="AF167" s="31"/>
      <c r="AG167" s="31"/>
      <c r="AH167" s="32"/>
      <c r="AI167" s="33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2"/>
      <c r="BC167" s="43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6"/>
      <c r="BW167" s="43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6"/>
      <c r="CO167" s="43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5"/>
    </row>
    <row r="168" spans="1:110" ht="10.5" customHeight="1" hidden="1">
      <c r="A168" s="52" t="e">
        <f>'[5]Месячный отчет Доходы в Excel'!G128</f>
        <v>#REF!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3"/>
      <c r="AC168" s="30"/>
      <c r="AD168" s="31"/>
      <c r="AE168" s="31"/>
      <c r="AF168" s="31"/>
      <c r="AG168" s="31"/>
      <c r="AH168" s="32"/>
      <c r="AI168" s="33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2"/>
      <c r="BC168" s="43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6"/>
      <c r="BW168" s="43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6"/>
      <c r="CO168" s="43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5"/>
    </row>
    <row r="169" spans="1:110" ht="12" hidden="1">
      <c r="A169" s="52" t="e">
        <f>'[5]Месячный отчет Доходы в Excel'!G129</f>
        <v>#REF!</v>
      </c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3"/>
      <c r="AC169" s="30"/>
      <c r="AD169" s="31"/>
      <c r="AE169" s="31"/>
      <c r="AF169" s="31"/>
      <c r="AG169" s="31"/>
      <c r="AH169" s="32"/>
      <c r="AI169" s="33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2"/>
      <c r="BC169" s="43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6"/>
      <c r="BW169" s="43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6"/>
      <c r="CO169" s="43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5"/>
    </row>
    <row r="170" spans="1:110" ht="12" hidden="1">
      <c r="A170" s="52" t="e">
        <f>'[5]Месячный отчет Доходы в Excel'!G130</f>
        <v>#REF!</v>
      </c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3"/>
      <c r="AC170" s="30"/>
      <c r="AD170" s="31"/>
      <c r="AE170" s="31"/>
      <c r="AF170" s="31"/>
      <c r="AG170" s="31"/>
      <c r="AH170" s="32"/>
      <c r="AI170" s="33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2"/>
      <c r="BC170" s="43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6"/>
      <c r="BW170" s="43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6"/>
      <c r="CO170" s="43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5"/>
    </row>
    <row r="171" spans="1:110" ht="12" hidden="1">
      <c r="A171" s="52" t="e">
        <f>'[5]Месячный отчет Доходы в Excel'!G131</f>
        <v>#REF!</v>
      </c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3"/>
      <c r="AC171" s="30"/>
      <c r="AD171" s="31"/>
      <c r="AE171" s="31"/>
      <c r="AF171" s="31"/>
      <c r="AG171" s="31"/>
      <c r="AH171" s="32"/>
      <c r="AI171" s="33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2"/>
      <c r="BC171" s="43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6"/>
      <c r="BW171" s="43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6"/>
      <c r="CO171" s="43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5"/>
    </row>
    <row r="172" spans="1:110" ht="12" hidden="1">
      <c r="A172" s="52" t="e">
        <f>'[5]Месячный отчет Доходы в Excel'!G132</f>
        <v>#REF!</v>
      </c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3"/>
      <c r="AC172" s="30"/>
      <c r="AD172" s="31"/>
      <c r="AE172" s="31"/>
      <c r="AF172" s="31"/>
      <c r="AG172" s="31"/>
      <c r="AH172" s="32"/>
      <c r="AI172" s="33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2"/>
      <c r="BC172" s="43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6"/>
      <c r="BW172" s="43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6"/>
      <c r="CO172" s="43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5"/>
    </row>
    <row r="173" spans="1:110" ht="12" hidden="1">
      <c r="A173" s="52" t="e">
        <f>'[5]Месячный отчет Доходы в Excel'!G133</f>
        <v>#REF!</v>
      </c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3"/>
      <c r="AC173" s="30"/>
      <c r="AD173" s="31"/>
      <c r="AE173" s="31"/>
      <c r="AF173" s="31"/>
      <c r="AG173" s="31"/>
      <c r="AH173" s="32"/>
      <c r="AI173" s="33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2"/>
      <c r="BC173" s="43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6"/>
      <c r="BW173" s="43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6"/>
      <c r="CO173" s="43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5"/>
    </row>
    <row r="174" spans="1:110" ht="12" hidden="1">
      <c r="A174" s="52" t="e">
        <f>'[5]Месячный отчет Доходы в Excel'!G134</f>
        <v>#REF!</v>
      </c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3"/>
      <c r="AC174" s="30"/>
      <c r="AD174" s="31"/>
      <c r="AE174" s="31"/>
      <c r="AF174" s="31"/>
      <c r="AG174" s="31"/>
      <c r="AH174" s="32"/>
      <c r="AI174" s="33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2"/>
      <c r="BC174" s="43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6"/>
      <c r="BW174" s="43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6"/>
      <c r="CO174" s="43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5"/>
    </row>
    <row r="175" spans="1:110" ht="0.75" customHeight="1" hidden="1">
      <c r="A175" s="52" t="e">
        <f>'[5]Месячный отчет Доходы в Excel'!G135</f>
        <v>#REF!</v>
      </c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3"/>
      <c r="AC175" s="30"/>
      <c r="AD175" s="31"/>
      <c r="AE175" s="31"/>
      <c r="AF175" s="31"/>
      <c r="AG175" s="31"/>
      <c r="AH175" s="32"/>
      <c r="AI175" s="33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2"/>
      <c r="BC175" s="43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6"/>
      <c r="BW175" s="43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6"/>
      <c r="CO175" s="43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5"/>
    </row>
    <row r="176" spans="1:110" ht="12" hidden="1">
      <c r="A176" s="52" t="e">
        <f>'[5]Месячный отчет Доходы в Excel'!G136</f>
        <v>#REF!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3"/>
      <c r="AC176" s="30"/>
      <c r="AD176" s="31"/>
      <c r="AE176" s="31"/>
      <c r="AF176" s="31"/>
      <c r="AG176" s="31"/>
      <c r="AH176" s="32"/>
      <c r="AI176" s="33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2"/>
      <c r="BC176" s="43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6"/>
      <c r="BW176" s="43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6"/>
      <c r="CO176" s="43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5"/>
    </row>
    <row r="177" spans="1:110" ht="12" hidden="1">
      <c r="A177" s="52" t="e">
        <f>'[5]Месячный отчет Доходы в Excel'!G137</f>
        <v>#REF!</v>
      </c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3"/>
      <c r="AC177" s="30"/>
      <c r="AD177" s="31"/>
      <c r="AE177" s="31"/>
      <c r="AF177" s="31"/>
      <c r="AG177" s="31"/>
      <c r="AH177" s="32"/>
      <c r="AI177" s="33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2"/>
      <c r="BC177" s="43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6"/>
      <c r="BW177" s="43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6"/>
      <c r="CO177" s="43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5"/>
    </row>
    <row r="178" spans="1:110" ht="18.75" customHeight="1" hidden="1">
      <c r="A178" s="52" t="e">
        <f>'[5]Месячный отчет Доходы в Excel'!G138</f>
        <v>#REF!</v>
      </c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3"/>
      <c r="AC178" s="30"/>
      <c r="AD178" s="31"/>
      <c r="AE178" s="31"/>
      <c r="AF178" s="31"/>
      <c r="AG178" s="31"/>
      <c r="AH178" s="32"/>
      <c r="AI178" s="33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2"/>
      <c r="BC178" s="43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6"/>
      <c r="BW178" s="43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6"/>
      <c r="CO178" s="43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5"/>
    </row>
    <row r="179" spans="1:110" ht="21.75" customHeight="1" hidden="1">
      <c r="A179" s="52" t="e">
        <f>'[5]Месячный отчет Доходы в Excel'!G139</f>
        <v>#REF!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3"/>
      <c r="AC179" s="30"/>
      <c r="AD179" s="31"/>
      <c r="AE179" s="31"/>
      <c r="AF179" s="31"/>
      <c r="AG179" s="31"/>
      <c r="AH179" s="32"/>
      <c r="AI179" s="33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2"/>
      <c r="BC179" s="43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6"/>
      <c r="BW179" s="43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6"/>
      <c r="CO179" s="43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5"/>
    </row>
    <row r="180" spans="1:110" ht="0.75" customHeight="1" thickBo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3"/>
      <c r="AC180" s="109" t="s">
        <v>43</v>
      </c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08"/>
      <c r="AW180" s="108"/>
      <c r="AX180" s="108"/>
      <c r="AY180" s="108"/>
      <c r="AZ180" s="108"/>
      <c r="BA180" s="108"/>
      <c r="BB180" s="108"/>
      <c r="BC180" s="107"/>
      <c r="BD180" s="107"/>
      <c r="BE180" s="107"/>
      <c r="BF180" s="107"/>
      <c r="BG180" s="107"/>
      <c r="BH180" s="107"/>
      <c r="BI180" s="107"/>
      <c r="BJ180" s="107"/>
      <c r="BK180" s="107"/>
      <c r="BL180" s="107"/>
      <c r="BM180" s="107"/>
      <c r="BN180" s="107"/>
      <c r="BO180" s="107"/>
      <c r="BP180" s="107"/>
      <c r="BQ180" s="107"/>
      <c r="BR180" s="107"/>
      <c r="BS180" s="107"/>
      <c r="BT180" s="107"/>
      <c r="BU180" s="107"/>
      <c r="BV180" s="107"/>
      <c r="BW180" s="107"/>
      <c r="BX180" s="107"/>
      <c r="BY180" s="107"/>
      <c r="BZ180" s="107"/>
      <c r="CA180" s="107"/>
      <c r="CB180" s="107"/>
      <c r="CC180" s="107"/>
      <c r="CD180" s="107"/>
      <c r="CE180" s="107"/>
      <c r="CF180" s="107"/>
      <c r="CG180" s="107"/>
      <c r="CH180" s="107"/>
      <c r="CI180" s="107"/>
      <c r="CJ180" s="107"/>
      <c r="CK180" s="107"/>
      <c r="CL180" s="107"/>
      <c r="CM180" s="107"/>
      <c r="CN180" s="107"/>
      <c r="CO180" s="107"/>
      <c r="CP180" s="107"/>
      <c r="CQ180" s="107"/>
      <c r="CR180" s="107"/>
      <c r="CS180" s="107"/>
      <c r="CT180" s="107"/>
      <c r="CU180" s="107"/>
      <c r="CV180" s="107"/>
      <c r="CW180" s="107"/>
      <c r="CX180" s="107"/>
      <c r="CY180" s="107"/>
      <c r="CZ180" s="107"/>
      <c r="DA180" s="107"/>
      <c r="DB180" s="107"/>
      <c r="DC180" s="107"/>
      <c r="DD180" s="107"/>
      <c r="DE180" s="107"/>
      <c r="DF180" s="110"/>
    </row>
    <row r="181" spans="1:110" ht="1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</row>
    <row r="182" spans="1:110" ht="10.5" customHeight="1" hidden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</row>
    <row r="183" spans="1:110" ht="12" hidden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</row>
    <row r="184" spans="1:110" ht="12" hidden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</row>
    <row r="185" spans="1:110" ht="12" hidden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</row>
    <row r="186" spans="1:110" ht="12" hidden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</row>
    <row r="187" spans="1:110" ht="12" hidden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</row>
    <row r="188" spans="1:110" ht="12" hidden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</row>
    <row r="189" spans="1:110" ht="12" hidden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</row>
  </sheetData>
  <mergeCells count="1030">
    <mergeCell ref="BW66:CN66"/>
    <mergeCell ref="CO66:DF66"/>
    <mergeCell ref="A66:AB66"/>
    <mergeCell ref="AC66:AH66"/>
    <mergeCell ref="AI66:BB66"/>
    <mergeCell ref="BC66:BV66"/>
    <mergeCell ref="CO58:DF58"/>
    <mergeCell ref="CO59:DF59"/>
    <mergeCell ref="BW58:CN58"/>
    <mergeCell ref="BW59:CN59"/>
    <mergeCell ref="AI58:BB58"/>
    <mergeCell ref="AI59:BB59"/>
    <mergeCell ref="BC58:BV58"/>
    <mergeCell ref="BC59:BV59"/>
    <mergeCell ref="A58:AB58"/>
    <mergeCell ref="A59:AB59"/>
    <mergeCell ref="AC58:AH58"/>
    <mergeCell ref="AC59:AH59"/>
    <mergeCell ref="BW154:CN154"/>
    <mergeCell ref="BW155:CN155"/>
    <mergeCell ref="CO154:DF154"/>
    <mergeCell ref="CO155:DF155"/>
    <mergeCell ref="AI154:BB154"/>
    <mergeCell ref="AI155:BB155"/>
    <mergeCell ref="BC154:BV154"/>
    <mergeCell ref="BC155:BV155"/>
    <mergeCell ref="A154:AB154"/>
    <mergeCell ref="A155:AB155"/>
    <mergeCell ref="AC154:AH154"/>
    <mergeCell ref="AC155:AH155"/>
    <mergeCell ref="AI86:BB86"/>
    <mergeCell ref="BC86:BV86"/>
    <mergeCell ref="BW86:CN86"/>
    <mergeCell ref="CO86:DF86"/>
    <mergeCell ref="BW69:CN69"/>
    <mergeCell ref="CO67:DF67"/>
    <mergeCell ref="CO68:DF68"/>
    <mergeCell ref="CO69:DF69"/>
    <mergeCell ref="BW67:CN67"/>
    <mergeCell ref="BW68:CN68"/>
    <mergeCell ref="AI69:BB69"/>
    <mergeCell ref="BC67:BV67"/>
    <mergeCell ref="BC68:BV68"/>
    <mergeCell ref="BC69:BV69"/>
    <mergeCell ref="AI67:BB67"/>
    <mergeCell ref="AI68:BB68"/>
    <mergeCell ref="A69:AB69"/>
    <mergeCell ref="AC67:AH67"/>
    <mergeCell ref="AC68:AH68"/>
    <mergeCell ref="AC69:AH69"/>
    <mergeCell ref="A67:AB67"/>
    <mergeCell ref="A68:AB68"/>
    <mergeCell ref="BC61:BV61"/>
    <mergeCell ref="BW61:CN61"/>
    <mergeCell ref="A56:AB56"/>
    <mergeCell ref="CO53:DF53"/>
    <mergeCell ref="CO54:DF54"/>
    <mergeCell ref="CO55:DF55"/>
    <mergeCell ref="BC53:BV53"/>
    <mergeCell ref="BC54:BV54"/>
    <mergeCell ref="BC55:BV55"/>
    <mergeCell ref="AC60:AH60"/>
    <mergeCell ref="BC52:BV52"/>
    <mergeCell ref="A49:AB49"/>
    <mergeCell ref="AC48:AH48"/>
    <mergeCell ref="CO61:DF61"/>
    <mergeCell ref="AI61:BB61"/>
    <mergeCell ref="A55:AB55"/>
    <mergeCell ref="AC53:AH53"/>
    <mergeCell ref="AC54:AH54"/>
    <mergeCell ref="AC55:AH55"/>
    <mergeCell ref="A61:AB61"/>
    <mergeCell ref="A47:AB47"/>
    <mergeCell ref="AC47:AH47"/>
    <mergeCell ref="AI47:BB47"/>
    <mergeCell ref="A52:AB52"/>
    <mergeCell ref="AC52:AH52"/>
    <mergeCell ref="AI52:BB52"/>
    <mergeCell ref="A48:AB48"/>
    <mergeCell ref="AI48:BB48"/>
    <mergeCell ref="A51:AB51"/>
    <mergeCell ref="A50:AB50"/>
    <mergeCell ref="CO43:DF43"/>
    <mergeCell ref="CO44:DF44"/>
    <mergeCell ref="CO45:DF45"/>
    <mergeCell ref="BC47:BV47"/>
    <mergeCell ref="BW44:CN44"/>
    <mergeCell ref="BW45:CN45"/>
    <mergeCell ref="BW47:CN47"/>
    <mergeCell ref="BC44:BV44"/>
    <mergeCell ref="BC45:BV45"/>
    <mergeCell ref="CO47:DF47"/>
    <mergeCell ref="A45:AB45"/>
    <mergeCell ref="AC42:AH42"/>
    <mergeCell ref="AC43:AH43"/>
    <mergeCell ref="AC44:AH44"/>
    <mergeCell ref="AC45:AH45"/>
    <mergeCell ref="A43:AB43"/>
    <mergeCell ref="BW43:CN43"/>
    <mergeCell ref="BC42:BV42"/>
    <mergeCell ref="BC43:BV43"/>
    <mergeCell ref="A44:AB44"/>
    <mergeCell ref="AI44:BB44"/>
    <mergeCell ref="CO41:DF41"/>
    <mergeCell ref="A42:AB42"/>
    <mergeCell ref="A41:AB41"/>
    <mergeCell ref="AC41:AH41"/>
    <mergeCell ref="AI41:BB41"/>
    <mergeCell ref="BC41:BV41"/>
    <mergeCell ref="AI42:BB42"/>
    <mergeCell ref="BW42:CN42"/>
    <mergeCell ref="CO42:DF42"/>
    <mergeCell ref="AI180:BB180"/>
    <mergeCell ref="AC180:AH180"/>
    <mergeCell ref="BC180:BV180"/>
    <mergeCell ref="CO180:DF180"/>
    <mergeCell ref="BW46:CN46"/>
    <mergeCell ref="CO46:DF46"/>
    <mergeCell ref="BW180:CN180"/>
    <mergeCell ref="AC37:AH37"/>
    <mergeCell ref="BW41:CN41"/>
    <mergeCell ref="AC61:AH61"/>
    <mergeCell ref="BC46:BV46"/>
    <mergeCell ref="AI37:BB37"/>
    <mergeCell ref="BC37:BV37"/>
    <mergeCell ref="AC46:AH46"/>
    <mergeCell ref="AC35:AH35"/>
    <mergeCell ref="BC36:BV36"/>
    <mergeCell ref="AI43:BB43"/>
    <mergeCell ref="AI45:BB45"/>
    <mergeCell ref="AI35:BB35"/>
    <mergeCell ref="AC36:AH36"/>
    <mergeCell ref="AI36:BB36"/>
    <mergeCell ref="AI38:BB38"/>
    <mergeCell ref="BC38:BV38"/>
    <mergeCell ref="AI46:BB46"/>
    <mergeCell ref="AC40:AH40"/>
    <mergeCell ref="AI40:BB40"/>
    <mergeCell ref="BC40:BV40"/>
    <mergeCell ref="BW36:CN36"/>
    <mergeCell ref="CO36:DF36"/>
    <mergeCell ref="BC35:BV35"/>
    <mergeCell ref="BW35:CN35"/>
    <mergeCell ref="CO33:DF33"/>
    <mergeCell ref="BC34:BV34"/>
    <mergeCell ref="BW33:CN33"/>
    <mergeCell ref="BW40:CN40"/>
    <mergeCell ref="CO40:DF40"/>
    <mergeCell ref="CO37:DF37"/>
    <mergeCell ref="BW37:CN37"/>
    <mergeCell ref="BW38:CN38"/>
    <mergeCell ref="CO38:DF38"/>
    <mergeCell ref="CO35:DF35"/>
    <mergeCell ref="AI29:BB29"/>
    <mergeCell ref="BC29:BV29"/>
    <mergeCell ref="AC33:AH33"/>
    <mergeCell ref="BW34:CN34"/>
    <mergeCell ref="AC34:AH34"/>
    <mergeCell ref="AI34:BB34"/>
    <mergeCell ref="AI33:BB33"/>
    <mergeCell ref="BC33:BV33"/>
    <mergeCell ref="BW29:CN29"/>
    <mergeCell ref="A31:AB31"/>
    <mergeCell ref="A32:AB32"/>
    <mergeCell ref="AC30:AH30"/>
    <mergeCell ref="A29:AB29"/>
    <mergeCell ref="AC29:AH29"/>
    <mergeCell ref="CO29:DF29"/>
    <mergeCell ref="AC31:AH31"/>
    <mergeCell ref="AC32:AH32"/>
    <mergeCell ref="AI30:BB30"/>
    <mergeCell ref="AI31:BB31"/>
    <mergeCell ref="AI32:BB32"/>
    <mergeCell ref="BC30:BV30"/>
    <mergeCell ref="BC31:BV31"/>
    <mergeCell ref="BC32:BV32"/>
    <mergeCell ref="BW32:CN32"/>
    <mergeCell ref="CO30:DF30"/>
    <mergeCell ref="CO31:DF31"/>
    <mergeCell ref="CO32:DF32"/>
    <mergeCell ref="BC130:BV130"/>
    <mergeCell ref="CO129:DF129"/>
    <mergeCell ref="CO130:DF130"/>
    <mergeCell ref="BW48:CN48"/>
    <mergeCell ref="CO48:DF48"/>
    <mergeCell ref="BW60:CN60"/>
    <mergeCell ref="CO60:DF60"/>
    <mergeCell ref="BC131:BV131"/>
    <mergeCell ref="A129:AB129"/>
    <mergeCell ref="AC129:AH129"/>
    <mergeCell ref="AI129:BB129"/>
    <mergeCell ref="BC129:BV129"/>
    <mergeCell ref="AC130:AH130"/>
    <mergeCell ref="AC131:AH131"/>
    <mergeCell ref="AI130:BB130"/>
    <mergeCell ref="AI131:BB131"/>
    <mergeCell ref="CO131:DF131"/>
    <mergeCell ref="BW130:CN130"/>
    <mergeCell ref="BW131:CN131"/>
    <mergeCell ref="BW129:CN129"/>
    <mergeCell ref="AC160:AH160"/>
    <mergeCell ref="AC161:AH161"/>
    <mergeCell ref="AC162:AH162"/>
    <mergeCell ref="AC163:AH163"/>
    <mergeCell ref="AC27:AH27"/>
    <mergeCell ref="AC28:AH28"/>
    <mergeCell ref="AI28:BB28"/>
    <mergeCell ref="BC28:BV28"/>
    <mergeCell ref="AI27:BB27"/>
    <mergeCell ref="BC27:BV27"/>
    <mergeCell ref="AC20:AH20"/>
    <mergeCell ref="AC26:AH26"/>
    <mergeCell ref="AI26:BB26"/>
    <mergeCell ref="BC26:BV26"/>
    <mergeCell ref="AC25:AH25"/>
    <mergeCell ref="AI25:BB25"/>
    <mergeCell ref="BC25:BV25"/>
    <mergeCell ref="AC24:AH24"/>
    <mergeCell ref="AI24:BB24"/>
    <mergeCell ref="BC24:BV24"/>
    <mergeCell ref="BW24:CN24"/>
    <mergeCell ref="AI20:BB20"/>
    <mergeCell ref="BC20:BV20"/>
    <mergeCell ref="A8:AO8"/>
    <mergeCell ref="A11:DF11"/>
    <mergeCell ref="CO8:DF8"/>
    <mergeCell ref="CO9:DF9"/>
    <mergeCell ref="CO10:DF10"/>
    <mergeCell ref="CO18:DF18"/>
    <mergeCell ref="CO19:DF19"/>
    <mergeCell ref="CO20:DF20"/>
    <mergeCell ref="BW19:CN19"/>
    <mergeCell ref="BC18:BV18"/>
    <mergeCell ref="BW18:CN18"/>
    <mergeCell ref="BW20:CN20"/>
    <mergeCell ref="AP8:CA8"/>
    <mergeCell ref="CO4:DF4"/>
    <mergeCell ref="CO5:DF5"/>
    <mergeCell ref="BW16:CN16"/>
    <mergeCell ref="CO16:DF16"/>
    <mergeCell ref="AP5:BM5"/>
    <mergeCell ref="AI12:BB12"/>
    <mergeCell ref="AI13:BB13"/>
    <mergeCell ref="AI14:BB14"/>
    <mergeCell ref="BC12:BV12"/>
    <mergeCell ref="BW17:CN17"/>
    <mergeCell ref="CO17:DF17"/>
    <mergeCell ref="AC16:AH16"/>
    <mergeCell ref="AI16:BB16"/>
    <mergeCell ref="BC16:BV16"/>
    <mergeCell ref="AC17:AH17"/>
    <mergeCell ref="AI17:BB17"/>
    <mergeCell ref="A12:AB12"/>
    <mergeCell ref="A13:AB13"/>
    <mergeCell ref="AC12:AH12"/>
    <mergeCell ref="AC13:AH13"/>
    <mergeCell ref="BW12:CN12"/>
    <mergeCell ref="CO12:DF12"/>
    <mergeCell ref="BC13:BV13"/>
    <mergeCell ref="BW13:CN13"/>
    <mergeCell ref="CO13:DF13"/>
    <mergeCell ref="BW15:CN15"/>
    <mergeCell ref="CO15:DF15"/>
    <mergeCell ref="A14:AB14"/>
    <mergeCell ref="A15:AB15"/>
    <mergeCell ref="AI15:BB15"/>
    <mergeCell ref="BC14:BV14"/>
    <mergeCell ref="BW14:CN14"/>
    <mergeCell ref="CO14:DF14"/>
    <mergeCell ref="AC14:AH14"/>
    <mergeCell ref="AC15:AH15"/>
    <mergeCell ref="A17:AB17"/>
    <mergeCell ref="A18:AB18"/>
    <mergeCell ref="A19:AB19"/>
    <mergeCell ref="BC15:BV15"/>
    <mergeCell ref="BC17:BV17"/>
    <mergeCell ref="AC18:AH18"/>
    <mergeCell ref="AI18:BB18"/>
    <mergeCell ref="AC19:AH19"/>
    <mergeCell ref="AI19:BB19"/>
    <mergeCell ref="BC19:BV19"/>
    <mergeCell ref="A70:AB70"/>
    <mergeCell ref="A20:AB20"/>
    <mergeCell ref="A24:AB24"/>
    <mergeCell ref="A26:AB26"/>
    <mergeCell ref="A27:AB27"/>
    <mergeCell ref="A21:AB21"/>
    <mergeCell ref="A22:AB22"/>
    <mergeCell ref="A23:AB23"/>
    <mergeCell ref="A25:AB25"/>
    <mergeCell ref="A30:AB30"/>
    <mergeCell ref="A65:AB65"/>
    <mergeCell ref="AI65:BB65"/>
    <mergeCell ref="A60:AB60"/>
    <mergeCell ref="BC160:BV160"/>
    <mergeCell ref="BC60:BV60"/>
    <mergeCell ref="BC62:BV62"/>
    <mergeCell ref="A71:AB71"/>
    <mergeCell ref="A72:AB72"/>
    <mergeCell ref="A73:AB73"/>
    <mergeCell ref="A74:AB74"/>
    <mergeCell ref="BC161:BV161"/>
    <mergeCell ref="BC162:BV162"/>
    <mergeCell ref="BC163:BV163"/>
    <mergeCell ref="CO3:DF3"/>
    <mergeCell ref="BN5:BQ5"/>
    <mergeCell ref="BR5:BT5"/>
    <mergeCell ref="T3:CM3"/>
    <mergeCell ref="AC21:AH21"/>
    <mergeCell ref="AC22:AH22"/>
    <mergeCell ref="AC23:AH23"/>
    <mergeCell ref="A40:AB40"/>
    <mergeCell ref="A46:AB46"/>
    <mergeCell ref="CO6:DF6"/>
    <mergeCell ref="CO7:DF7"/>
    <mergeCell ref="S7:CA7"/>
    <mergeCell ref="A34:AB34"/>
    <mergeCell ref="A35:AB35"/>
    <mergeCell ref="A36:AB36"/>
    <mergeCell ref="A37:AB37"/>
    <mergeCell ref="A33:AB33"/>
    <mergeCell ref="A28:AB28"/>
    <mergeCell ref="A16:AB16"/>
    <mergeCell ref="BC48:BV48"/>
    <mergeCell ref="A54:AB54"/>
    <mergeCell ref="AC51:AH51"/>
    <mergeCell ref="BC49:BV49"/>
    <mergeCell ref="BC50:BV50"/>
    <mergeCell ref="BC51:BV51"/>
    <mergeCell ref="AI53:BB53"/>
    <mergeCell ref="A53:AB53"/>
    <mergeCell ref="AC49:AH49"/>
    <mergeCell ref="AC50:AH50"/>
    <mergeCell ref="CO50:DF50"/>
    <mergeCell ref="CO51:DF51"/>
    <mergeCell ref="AI49:BB49"/>
    <mergeCell ref="AI50:BB50"/>
    <mergeCell ref="BW49:CN49"/>
    <mergeCell ref="CO49:DF49"/>
    <mergeCell ref="BW50:CN50"/>
    <mergeCell ref="BW53:CN53"/>
    <mergeCell ref="BW54:CN54"/>
    <mergeCell ref="BW55:CN55"/>
    <mergeCell ref="BW52:CN52"/>
    <mergeCell ref="CO52:DF52"/>
    <mergeCell ref="BW65:CN65"/>
    <mergeCell ref="BW51:CN51"/>
    <mergeCell ref="AI51:BB51"/>
    <mergeCell ref="AI60:BB60"/>
    <mergeCell ref="AI54:BB54"/>
    <mergeCell ref="AI55:BB55"/>
    <mergeCell ref="BW62:CN62"/>
    <mergeCell ref="BW63:CN63"/>
    <mergeCell ref="AI64:BB64"/>
    <mergeCell ref="A75:AB75"/>
    <mergeCell ref="A76:AB76"/>
    <mergeCell ref="A77:AB77"/>
    <mergeCell ref="A78:AB78"/>
    <mergeCell ref="A79:AB79"/>
    <mergeCell ref="A80:AB80"/>
    <mergeCell ref="A81:AB81"/>
    <mergeCell ref="A82:AB82"/>
    <mergeCell ref="A83:AB83"/>
    <mergeCell ref="A84:AB84"/>
    <mergeCell ref="A85:AB85"/>
    <mergeCell ref="A87:AB87"/>
    <mergeCell ref="A86:AB86"/>
    <mergeCell ref="A88:AB88"/>
    <mergeCell ref="A89:AB89"/>
    <mergeCell ref="A90:AB90"/>
    <mergeCell ref="A91:AB91"/>
    <mergeCell ref="A92:AB92"/>
    <mergeCell ref="A93:AB93"/>
    <mergeCell ref="A94:AB94"/>
    <mergeCell ref="A95:AB95"/>
    <mergeCell ref="A96:AB96"/>
    <mergeCell ref="A97:AB97"/>
    <mergeCell ref="A98:AB98"/>
    <mergeCell ref="A99:AB99"/>
    <mergeCell ref="A100:AB100"/>
    <mergeCell ref="A101:AB101"/>
    <mergeCell ref="A105:AB105"/>
    <mergeCell ref="A102:AB102"/>
    <mergeCell ref="A103:AB103"/>
    <mergeCell ref="A104:AB104"/>
    <mergeCell ref="A106:AB106"/>
    <mergeCell ref="A107:AB107"/>
    <mergeCell ref="A108:AB108"/>
    <mergeCell ref="A109:AB109"/>
    <mergeCell ref="A110:AB110"/>
    <mergeCell ref="A111:AB111"/>
    <mergeCell ref="A112:AB112"/>
    <mergeCell ref="A113:AB113"/>
    <mergeCell ref="A114:AB114"/>
    <mergeCell ref="A117:AB117"/>
    <mergeCell ref="A118:AB118"/>
    <mergeCell ref="A119:AB119"/>
    <mergeCell ref="A115:AB115"/>
    <mergeCell ref="A116:AB116"/>
    <mergeCell ref="A120:AB120"/>
    <mergeCell ref="A121:AB121"/>
    <mergeCell ref="A122:AB122"/>
    <mergeCell ref="A123:AB123"/>
    <mergeCell ref="A124:AB124"/>
    <mergeCell ref="A125:AB125"/>
    <mergeCell ref="A132:AB132"/>
    <mergeCell ref="A133:AB133"/>
    <mergeCell ref="A126:AB126"/>
    <mergeCell ref="A130:AB130"/>
    <mergeCell ref="A131:AB131"/>
    <mergeCell ref="A134:AB134"/>
    <mergeCell ref="A135:AB135"/>
    <mergeCell ref="A136:AB136"/>
    <mergeCell ref="A137:AB137"/>
    <mergeCell ref="A144:AB144"/>
    <mergeCell ref="A145:AB145"/>
    <mergeCell ref="A138:AB138"/>
    <mergeCell ref="A139:AB139"/>
    <mergeCell ref="A140:AB140"/>
    <mergeCell ref="A141:AB141"/>
    <mergeCell ref="A142:AB142"/>
    <mergeCell ref="A143:AB143"/>
    <mergeCell ref="A146:AB146"/>
    <mergeCell ref="A147:AB147"/>
    <mergeCell ref="A148:AB148"/>
    <mergeCell ref="A149:AB149"/>
    <mergeCell ref="A150:AB150"/>
    <mergeCell ref="A151:AB151"/>
    <mergeCell ref="A152:AB152"/>
    <mergeCell ref="A153:AB153"/>
    <mergeCell ref="A156:AB156"/>
    <mergeCell ref="A157:AB157"/>
    <mergeCell ref="A164:AB164"/>
    <mergeCell ref="A165:AB165"/>
    <mergeCell ref="A160:AB160"/>
    <mergeCell ref="A161:AB161"/>
    <mergeCell ref="A162:AB162"/>
    <mergeCell ref="A163:AB163"/>
    <mergeCell ref="A158:AB158"/>
    <mergeCell ref="A159:AB159"/>
    <mergeCell ref="A166:AB166"/>
    <mergeCell ref="A167:AB167"/>
    <mergeCell ref="A168:AB168"/>
    <mergeCell ref="A169:AB169"/>
    <mergeCell ref="A170:AB170"/>
    <mergeCell ref="A171:AB171"/>
    <mergeCell ref="A172:AB172"/>
    <mergeCell ref="A173:AB173"/>
    <mergeCell ref="A174:AB174"/>
    <mergeCell ref="A175:AB175"/>
    <mergeCell ref="A176:AB176"/>
    <mergeCell ref="A177:AB177"/>
    <mergeCell ref="A178:AB178"/>
    <mergeCell ref="A179:AB179"/>
    <mergeCell ref="A180:AB180"/>
    <mergeCell ref="AC65:AH65"/>
    <mergeCell ref="AC70:AH70"/>
    <mergeCell ref="AC71:AH71"/>
    <mergeCell ref="AC72:AH72"/>
    <mergeCell ref="AC73:AH73"/>
    <mergeCell ref="AC74:AH74"/>
    <mergeCell ref="AC75:AH75"/>
    <mergeCell ref="AC76:AH76"/>
    <mergeCell ref="AC77:AH77"/>
    <mergeCell ref="AC78:AH78"/>
    <mergeCell ref="AC79:AH79"/>
    <mergeCell ref="AC80:AH80"/>
    <mergeCell ref="AC81:AH81"/>
    <mergeCell ref="AC82:AH82"/>
    <mergeCell ref="AC83:AH83"/>
    <mergeCell ref="AC84:AH84"/>
    <mergeCell ref="AC85:AH85"/>
    <mergeCell ref="AC87:AH87"/>
    <mergeCell ref="AC88:AH88"/>
    <mergeCell ref="AC86:AH86"/>
    <mergeCell ref="AC89:AH89"/>
    <mergeCell ref="AC90:AH90"/>
    <mergeCell ref="AC91:AH91"/>
    <mergeCell ref="AC92:AH92"/>
    <mergeCell ref="AC93:AH93"/>
    <mergeCell ref="AC94:AH94"/>
    <mergeCell ref="AC95:AH95"/>
    <mergeCell ref="AC96:AH96"/>
    <mergeCell ref="AC97:AH97"/>
    <mergeCell ref="AC98:AH98"/>
    <mergeCell ref="AC99:AH99"/>
    <mergeCell ref="AC100:AH100"/>
    <mergeCell ref="AC101:AH101"/>
    <mergeCell ref="AC105:AH105"/>
    <mergeCell ref="AC106:AH106"/>
    <mergeCell ref="AC107:AH107"/>
    <mergeCell ref="AC102:AH102"/>
    <mergeCell ref="AC103:AH103"/>
    <mergeCell ref="AC104:AH104"/>
    <mergeCell ref="AC108:AH108"/>
    <mergeCell ref="AC109:AH109"/>
    <mergeCell ref="AC110:AH110"/>
    <mergeCell ref="AC111:AH111"/>
    <mergeCell ref="AC112:AH112"/>
    <mergeCell ref="AC113:AH113"/>
    <mergeCell ref="AC114:AH114"/>
    <mergeCell ref="AC117:AH117"/>
    <mergeCell ref="AC115:AH115"/>
    <mergeCell ref="AC116:AH116"/>
    <mergeCell ref="AC118:AH118"/>
    <mergeCell ref="AC119:AH119"/>
    <mergeCell ref="AC120:AH120"/>
    <mergeCell ref="AC121:AH121"/>
    <mergeCell ref="AC122:AH122"/>
    <mergeCell ref="AC123:AH123"/>
    <mergeCell ref="AC124:AH124"/>
    <mergeCell ref="AC125:AH125"/>
    <mergeCell ref="AC132:AH132"/>
    <mergeCell ref="AC133:AH133"/>
    <mergeCell ref="AC134:AH134"/>
    <mergeCell ref="AC135:AH135"/>
    <mergeCell ref="AC140:AH140"/>
    <mergeCell ref="AC141:AH141"/>
    <mergeCell ref="AC136:AH136"/>
    <mergeCell ref="AC137:AH137"/>
    <mergeCell ref="AC138:AH138"/>
    <mergeCell ref="AC139:AH139"/>
    <mergeCell ref="AC144:AH144"/>
    <mergeCell ref="AC145:AH145"/>
    <mergeCell ref="AC146:AH146"/>
    <mergeCell ref="AC147:AH147"/>
    <mergeCell ref="AC148:AH148"/>
    <mergeCell ref="AC149:AH149"/>
    <mergeCell ref="AC150:AH150"/>
    <mergeCell ref="AC151:AH151"/>
    <mergeCell ref="AC152:AH152"/>
    <mergeCell ref="AC153:AH153"/>
    <mergeCell ref="AC156:AH156"/>
    <mergeCell ref="AC157:AH157"/>
    <mergeCell ref="AC164:AH164"/>
    <mergeCell ref="AC165:AH165"/>
    <mergeCell ref="AC166:AH166"/>
    <mergeCell ref="AC167:AH167"/>
    <mergeCell ref="AC168:AH168"/>
    <mergeCell ref="AC169:AH169"/>
    <mergeCell ref="AC170:AH170"/>
    <mergeCell ref="AC171:AH171"/>
    <mergeCell ref="AC172:AH172"/>
    <mergeCell ref="AC173:AH173"/>
    <mergeCell ref="AC174:AH174"/>
    <mergeCell ref="AC175:AH175"/>
    <mergeCell ref="AC176:AH176"/>
    <mergeCell ref="AC177:AH177"/>
    <mergeCell ref="AC178:AH178"/>
    <mergeCell ref="AC179:AH179"/>
    <mergeCell ref="AI70:BB70"/>
    <mergeCell ref="AI71:BB71"/>
    <mergeCell ref="AI72:BB72"/>
    <mergeCell ref="AI73:BB73"/>
    <mergeCell ref="AI74:BB74"/>
    <mergeCell ref="AI75:BB75"/>
    <mergeCell ref="AI76:BB76"/>
    <mergeCell ref="AI77:BB77"/>
    <mergeCell ref="AI78:BB78"/>
    <mergeCell ref="AI79:BB79"/>
    <mergeCell ref="AI80:BB80"/>
    <mergeCell ref="AI81:BB81"/>
    <mergeCell ref="AI82:BB82"/>
    <mergeCell ref="AI83:BB83"/>
    <mergeCell ref="AI84:BB84"/>
    <mergeCell ref="AI85:BB85"/>
    <mergeCell ref="AI87:BB87"/>
    <mergeCell ref="AI88:BB88"/>
    <mergeCell ref="AI89:BB89"/>
    <mergeCell ref="AI90:BB90"/>
    <mergeCell ref="AI91:BB91"/>
    <mergeCell ref="AI92:BB92"/>
    <mergeCell ref="AI93:BB93"/>
    <mergeCell ref="AI94:BB94"/>
    <mergeCell ref="AI95:BB95"/>
    <mergeCell ref="AI96:BB96"/>
    <mergeCell ref="AI97:BB97"/>
    <mergeCell ref="AI98:BB98"/>
    <mergeCell ref="AI99:BB99"/>
    <mergeCell ref="AI100:BB100"/>
    <mergeCell ref="AI101:BB101"/>
    <mergeCell ref="AI105:BB105"/>
    <mergeCell ref="AI102:BB102"/>
    <mergeCell ref="AI103:BB103"/>
    <mergeCell ref="AI104:BB104"/>
    <mergeCell ref="AI106:BB106"/>
    <mergeCell ref="AI107:BB107"/>
    <mergeCell ref="AI108:BB108"/>
    <mergeCell ref="AI109:BB109"/>
    <mergeCell ref="AI110:BB110"/>
    <mergeCell ref="AI111:BB111"/>
    <mergeCell ref="AI112:BB112"/>
    <mergeCell ref="AI113:BB113"/>
    <mergeCell ref="AI114:BB114"/>
    <mergeCell ref="AI117:BB117"/>
    <mergeCell ref="AI118:BB118"/>
    <mergeCell ref="AI119:BB119"/>
    <mergeCell ref="AI115:BB115"/>
    <mergeCell ref="AI116:BB116"/>
    <mergeCell ref="AI120:BB120"/>
    <mergeCell ref="AI121:BB121"/>
    <mergeCell ref="AI122:BB122"/>
    <mergeCell ref="AI123:BB123"/>
    <mergeCell ref="AI124:BB124"/>
    <mergeCell ref="AI125:BB125"/>
    <mergeCell ref="AI132:BB132"/>
    <mergeCell ref="AI133:BB133"/>
    <mergeCell ref="AI127:BB127"/>
    <mergeCell ref="AI128:BB128"/>
    <mergeCell ref="AI134:BB134"/>
    <mergeCell ref="AI135:BB135"/>
    <mergeCell ref="AI136:BB136"/>
    <mergeCell ref="AI137:BB137"/>
    <mergeCell ref="AI144:BB144"/>
    <mergeCell ref="AI145:BB145"/>
    <mergeCell ref="AI138:BB138"/>
    <mergeCell ref="AI139:BB139"/>
    <mergeCell ref="AI140:BB140"/>
    <mergeCell ref="AI141:BB141"/>
    <mergeCell ref="AI146:BB146"/>
    <mergeCell ref="AI147:BB147"/>
    <mergeCell ref="AI148:BB148"/>
    <mergeCell ref="AI149:BB149"/>
    <mergeCell ref="AI150:BB150"/>
    <mergeCell ref="AI151:BB151"/>
    <mergeCell ref="AI152:BB152"/>
    <mergeCell ref="AI153:BB153"/>
    <mergeCell ref="AI156:BB156"/>
    <mergeCell ref="AI157:BB157"/>
    <mergeCell ref="AI164:BB164"/>
    <mergeCell ref="AI165:BB165"/>
    <mergeCell ref="AI163:BB163"/>
    <mergeCell ref="AI160:BB160"/>
    <mergeCell ref="AI161:BB161"/>
    <mergeCell ref="AI162:BB162"/>
    <mergeCell ref="AI166:BB166"/>
    <mergeCell ref="AI167:BB167"/>
    <mergeCell ref="AI168:BB168"/>
    <mergeCell ref="AI169:BB169"/>
    <mergeCell ref="AI175:BB175"/>
    <mergeCell ref="AI176:BB176"/>
    <mergeCell ref="AI177:BB177"/>
    <mergeCell ref="AI170:BB170"/>
    <mergeCell ref="AI171:BB171"/>
    <mergeCell ref="AI172:BB172"/>
    <mergeCell ref="AI173:BB173"/>
    <mergeCell ref="AI178:BB178"/>
    <mergeCell ref="AI179:BB179"/>
    <mergeCell ref="BC65:BV65"/>
    <mergeCell ref="BC70:BV70"/>
    <mergeCell ref="BC71:BV71"/>
    <mergeCell ref="BC72:BV72"/>
    <mergeCell ref="BC73:BV73"/>
    <mergeCell ref="BC74:BV74"/>
    <mergeCell ref="BC75:BV75"/>
    <mergeCell ref="AI174:BB174"/>
    <mergeCell ref="BC76:BV76"/>
    <mergeCell ref="BC77:BV77"/>
    <mergeCell ref="BC78:BV78"/>
    <mergeCell ref="BC79:BV79"/>
    <mergeCell ref="BC80:BV80"/>
    <mergeCell ref="BC81:BV81"/>
    <mergeCell ref="BC82:BV82"/>
    <mergeCell ref="BC83:BV83"/>
    <mergeCell ref="BC84:BV84"/>
    <mergeCell ref="BC85:BV85"/>
    <mergeCell ref="BC87:BV87"/>
    <mergeCell ref="BC88:BV88"/>
    <mergeCell ref="BC89:BV89"/>
    <mergeCell ref="BC90:BV90"/>
    <mergeCell ref="BC91:BV91"/>
    <mergeCell ref="BC92:BV92"/>
    <mergeCell ref="BC93:BV93"/>
    <mergeCell ref="BC94:BV94"/>
    <mergeCell ref="BC95:BV95"/>
    <mergeCell ref="BC96:BV96"/>
    <mergeCell ref="BC97:BV97"/>
    <mergeCell ref="BC98:BV98"/>
    <mergeCell ref="BC99:BV99"/>
    <mergeCell ref="BC100:BV100"/>
    <mergeCell ref="BC101:BV101"/>
    <mergeCell ref="BC105:BV105"/>
    <mergeCell ref="BC106:BV106"/>
    <mergeCell ref="BC107:BV107"/>
    <mergeCell ref="BC102:BV102"/>
    <mergeCell ref="BC103:BV103"/>
    <mergeCell ref="BC104:BV104"/>
    <mergeCell ref="BC108:BV108"/>
    <mergeCell ref="BC109:BV109"/>
    <mergeCell ref="BC110:BV110"/>
    <mergeCell ref="BC111:BV111"/>
    <mergeCell ref="BC112:BV112"/>
    <mergeCell ref="BC113:BV113"/>
    <mergeCell ref="BC114:BV114"/>
    <mergeCell ref="BC117:BV117"/>
    <mergeCell ref="BC115:BV115"/>
    <mergeCell ref="BC116:BV116"/>
    <mergeCell ref="BC118:BV118"/>
    <mergeCell ref="BC119:BV119"/>
    <mergeCell ref="BC120:BV120"/>
    <mergeCell ref="BC121:BV121"/>
    <mergeCell ref="BC122:BV122"/>
    <mergeCell ref="BC123:BV123"/>
    <mergeCell ref="BC124:BV124"/>
    <mergeCell ref="BC125:BV125"/>
    <mergeCell ref="BC132:BV132"/>
    <mergeCell ref="BC133:BV133"/>
    <mergeCell ref="BC134:BV134"/>
    <mergeCell ref="BC135:BV135"/>
    <mergeCell ref="BC144:BV144"/>
    <mergeCell ref="BC145:BV145"/>
    <mergeCell ref="BC146:BV146"/>
    <mergeCell ref="BC147:BV147"/>
    <mergeCell ref="BC148:BV148"/>
    <mergeCell ref="BC149:BV149"/>
    <mergeCell ref="BC150:BV150"/>
    <mergeCell ref="BC151:BV151"/>
    <mergeCell ref="BC152:BV152"/>
    <mergeCell ref="BC153:BV153"/>
    <mergeCell ref="BC156:BV156"/>
    <mergeCell ref="BC157:BV157"/>
    <mergeCell ref="BC164:BV164"/>
    <mergeCell ref="BC165:BV165"/>
    <mergeCell ref="BC166:BV166"/>
    <mergeCell ref="BC167:BV167"/>
    <mergeCell ref="BC168:BV168"/>
    <mergeCell ref="BC169:BV169"/>
    <mergeCell ref="BC170:BV170"/>
    <mergeCell ref="BC171:BV171"/>
    <mergeCell ref="BC172:BV172"/>
    <mergeCell ref="BC173:BV173"/>
    <mergeCell ref="BC174:BV174"/>
    <mergeCell ref="BC175:BV175"/>
    <mergeCell ref="BC176:BV176"/>
    <mergeCell ref="BC177:BV177"/>
    <mergeCell ref="BC178:BV178"/>
    <mergeCell ref="BC179:BV179"/>
    <mergeCell ref="BW70:CN70"/>
    <mergeCell ref="BW71:CN71"/>
    <mergeCell ref="BW72:CN72"/>
    <mergeCell ref="BW73:CN73"/>
    <mergeCell ref="BW74:CN74"/>
    <mergeCell ref="BW75:CN75"/>
    <mergeCell ref="BW76:CN76"/>
    <mergeCell ref="BW77:CN77"/>
    <mergeCell ref="BW78:CN78"/>
    <mergeCell ref="BW79:CN79"/>
    <mergeCell ref="BW80:CN80"/>
    <mergeCell ref="BW81:CN81"/>
    <mergeCell ref="BW82:CN82"/>
    <mergeCell ref="BW83:CN83"/>
    <mergeCell ref="BW84:CN84"/>
    <mergeCell ref="BW85:CN85"/>
    <mergeCell ref="BW87:CN87"/>
    <mergeCell ref="BW88:CN88"/>
    <mergeCell ref="BW89:CN89"/>
    <mergeCell ref="BW90:CN90"/>
    <mergeCell ref="BW91:CN91"/>
    <mergeCell ref="BW92:CN92"/>
    <mergeCell ref="BW93:CN93"/>
    <mergeCell ref="BW94:CN94"/>
    <mergeCell ref="BW95:CN95"/>
    <mergeCell ref="BW96:CN96"/>
    <mergeCell ref="BW97:CN97"/>
    <mergeCell ref="BW98:CN98"/>
    <mergeCell ref="BW99:CN99"/>
    <mergeCell ref="BW100:CN100"/>
    <mergeCell ref="BW101:CN101"/>
    <mergeCell ref="BW105:CN105"/>
    <mergeCell ref="BW102:CN102"/>
    <mergeCell ref="BW103:CN103"/>
    <mergeCell ref="BW104:CN104"/>
    <mergeCell ref="BW106:CN106"/>
    <mergeCell ref="BW107:CN107"/>
    <mergeCell ref="BW108:CN108"/>
    <mergeCell ref="BW109:CN109"/>
    <mergeCell ref="BW110:CN110"/>
    <mergeCell ref="BW111:CN111"/>
    <mergeCell ref="BW112:CN112"/>
    <mergeCell ref="BW113:CN113"/>
    <mergeCell ref="BW114:CN114"/>
    <mergeCell ref="BW117:CN117"/>
    <mergeCell ref="BW118:CN118"/>
    <mergeCell ref="BW119:CN119"/>
    <mergeCell ref="BW115:CN115"/>
    <mergeCell ref="BW116:CN116"/>
    <mergeCell ref="BW120:CN120"/>
    <mergeCell ref="BW121:CN121"/>
    <mergeCell ref="BW122:CN122"/>
    <mergeCell ref="BW123:CN123"/>
    <mergeCell ref="BW124:CN124"/>
    <mergeCell ref="BW125:CN125"/>
    <mergeCell ref="BW132:CN132"/>
    <mergeCell ref="BW133:CN133"/>
    <mergeCell ref="BW128:CN128"/>
    <mergeCell ref="BW127:CN127"/>
    <mergeCell ref="BW134:CN134"/>
    <mergeCell ref="BW135:CN135"/>
    <mergeCell ref="BW136:CN136"/>
    <mergeCell ref="BW137:CN137"/>
    <mergeCell ref="BW144:CN144"/>
    <mergeCell ref="BW145:CN145"/>
    <mergeCell ref="BW138:CN138"/>
    <mergeCell ref="BW139:CN139"/>
    <mergeCell ref="BW140:CN140"/>
    <mergeCell ref="BW141:CN141"/>
    <mergeCell ref="BW146:CN146"/>
    <mergeCell ref="BW147:CN147"/>
    <mergeCell ref="BW148:CN148"/>
    <mergeCell ref="BW149:CN149"/>
    <mergeCell ref="BW150:CN150"/>
    <mergeCell ref="BW151:CN151"/>
    <mergeCell ref="BW152:CN152"/>
    <mergeCell ref="BW153:CN153"/>
    <mergeCell ref="BW156:CN156"/>
    <mergeCell ref="BW157:CN157"/>
    <mergeCell ref="BW164:CN164"/>
    <mergeCell ref="BW165:CN165"/>
    <mergeCell ref="BW160:CN160"/>
    <mergeCell ref="BW161:CN161"/>
    <mergeCell ref="BW162:CN162"/>
    <mergeCell ref="BW163:CN163"/>
    <mergeCell ref="BW166:CN166"/>
    <mergeCell ref="BW167:CN167"/>
    <mergeCell ref="BW168:CN168"/>
    <mergeCell ref="BW169:CN169"/>
    <mergeCell ref="BW175:CN175"/>
    <mergeCell ref="BW176:CN176"/>
    <mergeCell ref="BW177:CN177"/>
    <mergeCell ref="BW170:CN170"/>
    <mergeCell ref="BW171:CN171"/>
    <mergeCell ref="BW172:CN172"/>
    <mergeCell ref="BW173:CN173"/>
    <mergeCell ref="BW178:CN178"/>
    <mergeCell ref="BW179:CN179"/>
    <mergeCell ref="CO65:DF65"/>
    <mergeCell ref="CO70:DF70"/>
    <mergeCell ref="CO71:DF71"/>
    <mergeCell ref="CO72:DF72"/>
    <mergeCell ref="CO73:DF73"/>
    <mergeCell ref="CO74:DF74"/>
    <mergeCell ref="CO75:DF75"/>
    <mergeCell ref="BW174:CN174"/>
    <mergeCell ref="CO76:DF76"/>
    <mergeCell ref="CO77:DF77"/>
    <mergeCell ref="CO78:DF78"/>
    <mergeCell ref="CO79:DF79"/>
    <mergeCell ref="CO80:DF80"/>
    <mergeCell ref="CO81:DF81"/>
    <mergeCell ref="CO82:DF82"/>
    <mergeCell ref="CO83:DF83"/>
    <mergeCell ref="CO84:DF84"/>
    <mergeCell ref="CO85:DF85"/>
    <mergeCell ref="CO87:DF87"/>
    <mergeCell ref="CO88:DF88"/>
    <mergeCell ref="CO89:DF89"/>
    <mergeCell ref="CO90:DF90"/>
    <mergeCell ref="CO91:DF91"/>
    <mergeCell ref="CO92:DF92"/>
    <mergeCell ref="CO93:DF93"/>
    <mergeCell ref="CO94:DF94"/>
    <mergeCell ref="CO95:DF95"/>
    <mergeCell ref="CO96:DF96"/>
    <mergeCell ref="CO97:DF97"/>
    <mergeCell ref="CO98:DF98"/>
    <mergeCell ref="CO99:DF99"/>
    <mergeCell ref="CO100:DF100"/>
    <mergeCell ref="CO101:DF101"/>
    <mergeCell ref="CO105:DF105"/>
    <mergeCell ref="CO106:DF106"/>
    <mergeCell ref="CO107:DF107"/>
    <mergeCell ref="CO102:DF102"/>
    <mergeCell ref="CO103:DF103"/>
    <mergeCell ref="CO104:DF104"/>
    <mergeCell ref="CO108:DF108"/>
    <mergeCell ref="CO109:DF109"/>
    <mergeCell ref="CO110:DF110"/>
    <mergeCell ref="CO111:DF111"/>
    <mergeCell ref="CO112:DF112"/>
    <mergeCell ref="CO113:DF113"/>
    <mergeCell ref="CO114:DF114"/>
    <mergeCell ref="CO117:DF117"/>
    <mergeCell ref="CO115:DF115"/>
    <mergeCell ref="CO116:DF116"/>
    <mergeCell ref="CO118:DF118"/>
    <mergeCell ref="CO119:DF119"/>
    <mergeCell ref="CO120:DF120"/>
    <mergeCell ref="CO121:DF121"/>
    <mergeCell ref="CO122:DF122"/>
    <mergeCell ref="CO123:DF123"/>
    <mergeCell ref="CO124:DF124"/>
    <mergeCell ref="CO125:DF125"/>
    <mergeCell ref="CO132:DF132"/>
    <mergeCell ref="CO133:DF133"/>
    <mergeCell ref="CO134:DF134"/>
    <mergeCell ref="CO135:DF135"/>
    <mergeCell ref="CO140:DF140"/>
    <mergeCell ref="CO141:DF141"/>
    <mergeCell ref="CO136:DF136"/>
    <mergeCell ref="CO137:DF137"/>
    <mergeCell ref="CO138:DF138"/>
    <mergeCell ref="CO139:DF139"/>
    <mergeCell ref="CO144:DF144"/>
    <mergeCell ref="CO145:DF145"/>
    <mergeCell ref="CO146:DF146"/>
    <mergeCell ref="CO147:DF147"/>
    <mergeCell ref="CO148:DF148"/>
    <mergeCell ref="CO149:DF149"/>
    <mergeCell ref="CO150:DF150"/>
    <mergeCell ref="CO151:DF151"/>
    <mergeCell ref="CO152:DF152"/>
    <mergeCell ref="CO153:DF153"/>
    <mergeCell ref="CO156:DF156"/>
    <mergeCell ref="CO157:DF157"/>
    <mergeCell ref="CO164:DF164"/>
    <mergeCell ref="CO165:DF165"/>
    <mergeCell ref="CO166:DF166"/>
    <mergeCell ref="CO167:DF167"/>
    <mergeCell ref="CO168:DF168"/>
    <mergeCell ref="CO169:DF169"/>
    <mergeCell ref="CO170:DF170"/>
    <mergeCell ref="CO171:DF171"/>
    <mergeCell ref="CO172:DF172"/>
    <mergeCell ref="CO173:DF173"/>
    <mergeCell ref="CO174:DF174"/>
    <mergeCell ref="CO175:DF175"/>
    <mergeCell ref="CO176:DF176"/>
    <mergeCell ref="CO177:DF177"/>
    <mergeCell ref="CO178:DF178"/>
    <mergeCell ref="CO179:DF179"/>
    <mergeCell ref="CO142:DF142"/>
    <mergeCell ref="CO143:DF143"/>
    <mergeCell ref="BC142:BV142"/>
    <mergeCell ref="BC143:BV143"/>
    <mergeCell ref="BW142:CN142"/>
    <mergeCell ref="BW143:CN143"/>
    <mergeCell ref="AC142:AH142"/>
    <mergeCell ref="AC143:AH143"/>
    <mergeCell ref="AI142:BB142"/>
    <mergeCell ref="AI143:BB143"/>
    <mergeCell ref="BC140:BV140"/>
    <mergeCell ref="BC141:BV141"/>
    <mergeCell ref="BC136:BV136"/>
    <mergeCell ref="BC137:BV137"/>
    <mergeCell ref="BC138:BV138"/>
    <mergeCell ref="BC139:BV139"/>
    <mergeCell ref="A62:AB62"/>
    <mergeCell ref="A63:AB63"/>
    <mergeCell ref="AI62:BB62"/>
    <mergeCell ref="AI63:BB63"/>
    <mergeCell ref="A38:AB38"/>
    <mergeCell ref="AC38:AH38"/>
    <mergeCell ref="A64:AB64"/>
    <mergeCell ref="AC62:AH62"/>
    <mergeCell ref="AC63:AH63"/>
    <mergeCell ref="AC64:AH64"/>
    <mergeCell ref="A39:AB39"/>
    <mergeCell ref="AC39:AH39"/>
    <mergeCell ref="AC56:AH56"/>
    <mergeCell ref="AC57:AH57"/>
    <mergeCell ref="BC63:BV63"/>
    <mergeCell ref="BC64:BV64"/>
    <mergeCell ref="BW64:CN64"/>
    <mergeCell ref="CO62:DF62"/>
    <mergeCell ref="CO63:DF63"/>
    <mergeCell ref="CO64:DF64"/>
    <mergeCell ref="AC126:AH126"/>
    <mergeCell ref="AI126:BB126"/>
    <mergeCell ref="BC126:BV126"/>
    <mergeCell ref="BW126:CN126"/>
    <mergeCell ref="BC127:BV127"/>
    <mergeCell ref="BC128:BV128"/>
    <mergeCell ref="A127:AB127"/>
    <mergeCell ref="A128:AB128"/>
    <mergeCell ref="AC127:AH127"/>
    <mergeCell ref="AC128:AH128"/>
    <mergeCell ref="BC56:BV56"/>
    <mergeCell ref="BC57:BV57"/>
    <mergeCell ref="CO160:DF160"/>
    <mergeCell ref="AI21:BB21"/>
    <mergeCell ref="AI22:BB22"/>
    <mergeCell ref="AI23:BB23"/>
    <mergeCell ref="AI39:BB39"/>
    <mergeCell ref="CO127:DF127"/>
    <mergeCell ref="CO128:DF128"/>
    <mergeCell ref="CO126:DF126"/>
    <mergeCell ref="BC21:BV21"/>
    <mergeCell ref="BC22:BV22"/>
    <mergeCell ref="BC23:BV23"/>
    <mergeCell ref="BC39:BV39"/>
    <mergeCell ref="BW21:CN21"/>
    <mergeCell ref="BW22:CN22"/>
    <mergeCell ref="BW23:CN23"/>
    <mergeCell ref="BW39:CN39"/>
    <mergeCell ref="BW25:CN25"/>
    <mergeCell ref="BW26:CN26"/>
    <mergeCell ref="BW28:CN28"/>
    <mergeCell ref="BW27:CN27"/>
    <mergeCell ref="BW30:CN30"/>
    <mergeCell ref="BW31:CN31"/>
    <mergeCell ref="CO21:DF21"/>
    <mergeCell ref="CO22:DF22"/>
    <mergeCell ref="CO23:DF23"/>
    <mergeCell ref="CO39:DF39"/>
    <mergeCell ref="CO24:DF24"/>
    <mergeCell ref="CO25:DF25"/>
    <mergeCell ref="CO26:DF26"/>
    <mergeCell ref="CO28:DF28"/>
    <mergeCell ref="CO27:DF27"/>
    <mergeCell ref="CO34:DF34"/>
    <mergeCell ref="A57:AB57"/>
    <mergeCell ref="AI56:BB56"/>
    <mergeCell ref="AI57:BB57"/>
    <mergeCell ref="CO163:DF163"/>
    <mergeCell ref="CO56:DF56"/>
    <mergeCell ref="CO57:DF57"/>
    <mergeCell ref="CO162:DF162"/>
    <mergeCell ref="BW56:CN56"/>
    <mergeCell ref="BW57:CN57"/>
    <mergeCell ref="CO161:DF161"/>
    <mergeCell ref="AC158:AH158"/>
    <mergeCell ref="AC159:AH159"/>
    <mergeCell ref="AI158:BB158"/>
    <mergeCell ref="AI159:BB159"/>
    <mergeCell ref="CO158:DF158"/>
    <mergeCell ref="CO159:DF159"/>
    <mergeCell ref="BC158:BV158"/>
    <mergeCell ref="BC159:BV159"/>
    <mergeCell ref="BW158:CN158"/>
    <mergeCell ref="BW159:CN159"/>
  </mergeCells>
  <printOptions/>
  <pageMargins left="0.44" right="0.19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361"/>
  <sheetViews>
    <sheetView view="pageBreakPreview" zoomScaleSheetLayoutView="100" workbookViewId="0" topLeftCell="A358">
      <selection activeCell="BW275" sqref="BW275:CN275"/>
    </sheetView>
  </sheetViews>
  <sheetFormatPr defaultColWidth="9.00390625" defaultRowHeight="12.75"/>
  <cols>
    <col min="1" max="50" width="0.875" style="1" customWidth="1"/>
    <col min="51" max="51" width="6.375" style="1" customWidth="1"/>
    <col min="52" max="16384" width="0.875" style="1" customWidth="1"/>
  </cols>
  <sheetData>
    <row r="1" ht="12">
      <c r="DF1" s="4" t="s">
        <v>24</v>
      </c>
    </row>
    <row r="2" spans="1:110" s="3" customFormat="1" ht="25.5" customHeight="1">
      <c r="A2" s="97" t="s">
        <v>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</row>
    <row r="3" spans="1:110" ht="33" customHeight="1">
      <c r="A3" s="142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 t="s">
        <v>1</v>
      </c>
      <c r="AD3" s="143"/>
      <c r="AE3" s="143"/>
      <c r="AF3" s="143"/>
      <c r="AG3" s="143"/>
      <c r="AH3" s="143"/>
      <c r="AI3" s="143" t="s">
        <v>38</v>
      </c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 t="s">
        <v>33</v>
      </c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 t="s">
        <v>2</v>
      </c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 t="s">
        <v>3</v>
      </c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7"/>
    </row>
    <row r="4" spans="1:110" s="16" customFormat="1" ht="12" customHeight="1" thickBot="1">
      <c r="A4" s="144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6">
        <v>2</v>
      </c>
      <c r="AD4" s="146"/>
      <c r="AE4" s="146"/>
      <c r="AF4" s="146"/>
      <c r="AG4" s="146"/>
      <c r="AH4" s="146"/>
      <c r="AI4" s="146">
        <v>3</v>
      </c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>
        <v>4</v>
      </c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>
        <v>5</v>
      </c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>
        <v>6</v>
      </c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8"/>
    </row>
    <row r="5" spans="1:110" ht="15" customHeight="1">
      <c r="A5" s="164" t="s">
        <v>26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5"/>
      <c r="AC5" s="149" t="s">
        <v>14</v>
      </c>
      <c r="AD5" s="150"/>
      <c r="AE5" s="150"/>
      <c r="AF5" s="150"/>
      <c r="AG5" s="150"/>
      <c r="AH5" s="150"/>
      <c r="AI5" s="126" t="s">
        <v>6</v>
      </c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53">
        <f>AZ7</f>
        <v>300886633</v>
      </c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>
        <f>BW7</f>
        <v>67619705.91</v>
      </c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>
        <f>AZ5-BW5</f>
        <v>233266927.09</v>
      </c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</row>
    <row r="6" spans="1:110" ht="15" customHeight="1">
      <c r="A6" s="155" t="s">
        <v>4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6"/>
      <c r="AC6" s="151"/>
      <c r="AD6" s="152"/>
      <c r="AE6" s="152"/>
      <c r="AF6" s="152"/>
      <c r="AG6" s="152"/>
      <c r="AH6" s="152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</row>
    <row r="7" spans="1:110" ht="24" customHeight="1">
      <c r="A7" s="140" t="str">
        <f>'[2]Месячный отчет Расходы в Excel'!I3</f>
        <v> Администрация Сальского городского поселения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26" t="s">
        <v>14</v>
      </c>
      <c r="AD7" s="126"/>
      <c r="AE7" s="126"/>
      <c r="AF7" s="126"/>
      <c r="AG7" s="126"/>
      <c r="AH7" s="126"/>
      <c r="AI7" s="126" t="str">
        <f>'[2]Месячный отчет Расходы в Excel'!G3</f>
        <v>951 0000 0000000 000 000</v>
      </c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18">
        <f>AZ8+AZ122+AZ147+AZ187+AZ317+AZ331+AZ350</f>
        <v>300886633</v>
      </c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>
        <f>BW8+BW122+BW147+BW187+BW317+BW331+BW350</f>
        <v>67619705.91</v>
      </c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>
        <f>AZ7-BW7</f>
        <v>233266927.09</v>
      </c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</row>
    <row r="8" spans="1:110" ht="26.25" customHeight="1">
      <c r="A8" s="138" t="str">
        <f>'[2]Месячный отчет Расходы в Excel'!I4</f>
        <v> Общегосударственные вопросы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9"/>
      <c r="AC8" s="125" t="s">
        <v>14</v>
      </c>
      <c r="AD8" s="126"/>
      <c r="AE8" s="126"/>
      <c r="AF8" s="126"/>
      <c r="AG8" s="126"/>
      <c r="AH8" s="126"/>
      <c r="AI8" s="126" t="str">
        <f>'[2]Месячный отчет Расходы в Excel'!G4</f>
        <v>951 0100 0000000 000 000</v>
      </c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15">
        <f>AZ9+AZ32+AZ72+AZ79+AZ85</f>
        <v>29849675</v>
      </c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7"/>
      <c r="BW8" s="118">
        <f>BW9+BW32+BW72+BW79+BW85</f>
        <v>7517672.340000001</v>
      </c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>
        <f aca="true" t="shared" si="0" ref="CO8:CO78">AZ8-BW8</f>
        <v>22332002.66</v>
      </c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</row>
    <row r="9" spans="1:110" ht="57.75" customHeight="1">
      <c r="A9" s="138" t="str">
        <f>'[2]Месячный отчет Расходы в Excel'!I5</f>
        <v> Функционирование высшего должностного лица субъекта Российской Федерации и органа местного самоуправления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9"/>
      <c r="AC9" s="125" t="s">
        <v>14</v>
      </c>
      <c r="AD9" s="126"/>
      <c r="AE9" s="126"/>
      <c r="AF9" s="126"/>
      <c r="AG9" s="126"/>
      <c r="AH9" s="126"/>
      <c r="AI9" s="126" t="str">
        <f>'[2]Месячный отчет Расходы в Excel'!G5</f>
        <v>951 0102 0000000 000 000</v>
      </c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15">
        <f>AZ10+AZ22</f>
        <v>1208200</v>
      </c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7"/>
      <c r="BW9" s="118">
        <f>BW10+BW22</f>
        <v>523062.79000000004</v>
      </c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>
        <f t="shared" si="0"/>
        <v>685137.21</v>
      </c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</row>
    <row r="10" spans="1:110" ht="65.25" customHeight="1">
      <c r="A10" s="138" t="str">
        <f>'[2]Месячный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9"/>
      <c r="AC10" s="125" t="s">
        <v>14</v>
      </c>
      <c r="AD10" s="126"/>
      <c r="AE10" s="126"/>
      <c r="AF10" s="126"/>
      <c r="AG10" s="126"/>
      <c r="AH10" s="126"/>
      <c r="AI10" s="126" t="str">
        <f>'[2]Месячный отчет Расходы в Excel'!G6</f>
        <v>951 0102 0020000 000 000</v>
      </c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15">
        <f>AZ11</f>
        <v>1191600</v>
      </c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7"/>
      <c r="BW10" s="118">
        <f>BW11</f>
        <v>523062.79000000004</v>
      </c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>
        <f t="shared" si="0"/>
        <v>668537.21</v>
      </c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</row>
    <row r="11" spans="1:110" ht="25.5" customHeight="1">
      <c r="A11" s="138" t="str">
        <f>'[2]Месячный отчет Расходы в Excel'!I7</f>
        <v> Глава муниципального образования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9"/>
      <c r="AC11" s="125" t="s">
        <v>14</v>
      </c>
      <c r="AD11" s="126"/>
      <c r="AE11" s="126"/>
      <c r="AF11" s="126"/>
      <c r="AG11" s="126"/>
      <c r="AH11" s="126"/>
      <c r="AI11" s="126" t="str">
        <f>'[2]Месячный отчет Расходы в Excel'!G7</f>
        <v>951 0102 0020300 000 000</v>
      </c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15">
        <f>AZ12+AZ18</f>
        <v>1191600</v>
      </c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7"/>
      <c r="BW11" s="118">
        <f>BW12+BW18</f>
        <v>523062.79000000004</v>
      </c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>
        <f t="shared" si="0"/>
        <v>668537.21</v>
      </c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</row>
    <row r="12" spans="1:110" ht="25.5" customHeight="1">
      <c r="A12" s="138" t="str">
        <f>'[2]Месячный отчет Расходы в Excel'!I14</f>
        <v> Выполнение функций органами местного самоуправления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9"/>
      <c r="AC12" s="125" t="s">
        <v>14</v>
      </c>
      <c r="AD12" s="126"/>
      <c r="AE12" s="126"/>
      <c r="AF12" s="126"/>
      <c r="AG12" s="126"/>
      <c r="AH12" s="126"/>
      <c r="AI12" s="126" t="s">
        <v>123</v>
      </c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18">
        <f>AZ13</f>
        <v>1162900</v>
      </c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>
        <f>BW13</f>
        <v>520673.96</v>
      </c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>
        <f t="shared" si="0"/>
        <v>642226.04</v>
      </c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</row>
    <row r="13" spans="1:110" ht="15" customHeight="1">
      <c r="A13" s="138" t="str">
        <f>'[2]Месячный отчет Расходы в Excel'!I15</f>
        <v> Расходы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9"/>
      <c r="AC13" s="125" t="s">
        <v>14</v>
      </c>
      <c r="AD13" s="126"/>
      <c r="AE13" s="126"/>
      <c r="AF13" s="126"/>
      <c r="AG13" s="126"/>
      <c r="AH13" s="126"/>
      <c r="AI13" s="126" t="s">
        <v>124</v>
      </c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18">
        <f>AZ14</f>
        <v>1162900</v>
      </c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>
        <f>BW14</f>
        <v>520673.96</v>
      </c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>
        <f t="shared" si="0"/>
        <v>642226.04</v>
      </c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</row>
    <row r="14" spans="1:110" ht="21.75" customHeight="1">
      <c r="A14" s="138" t="str">
        <f>'[2]Месячный отчет Расходы в Excel'!I16</f>
        <v> Оплата труда и начисления на выплаты по оплате труда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9"/>
      <c r="AC14" s="125" t="s">
        <v>14</v>
      </c>
      <c r="AD14" s="126"/>
      <c r="AE14" s="126"/>
      <c r="AF14" s="126"/>
      <c r="AG14" s="126"/>
      <c r="AH14" s="126"/>
      <c r="AI14" s="126" t="s">
        <v>125</v>
      </c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18">
        <f>AZ15+AZ16+AZ17</f>
        <v>1162900</v>
      </c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>
        <f>BW15+BW16+BW17</f>
        <v>520673.96</v>
      </c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>
        <f t="shared" si="0"/>
        <v>642226.04</v>
      </c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</row>
    <row r="15" spans="1:110" ht="16.5" customHeight="1">
      <c r="A15" s="138" t="str">
        <f>'[2]Месячный отчет Расходы в Excel'!I17</f>
        <v> Заработная плата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9"/>
      <c r="AC15" s="125" t="s">
        <v>14</v>
      </c>
      <c r="AD15" s="126"/>
      <c r="AE15" s="126"/>
      <c r="AF15" s="126"/>
      <c r="AG15" s="126"/>
      <c r="AH15" s="126"/>
      <c r="AI15" s="126" t="s">
        <v>126</v>
      </c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18">
        <v>893200</v>
      </c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>
        <v>422500.78</v>
      </c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>
        <f t="shared" si="0"/>
        <v>470699.22</v>
      </c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</row>
    <row r="16" spans="1:110" ht="12" hidden="1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9"/>
      <c r="AC16" s="125" t="s">
        <v>14</v>
      </c>
      <c r="AD16" s="126"/>
      <c r="AE16" s="126"/>
      <c r="AF16" s="126"/>
      <c r="AG16" s="126"/>
      <c r="AH16" s="126"/>
      <c r="AI16" s="126" t="str">
        <f>'[6]Месячный отчет Расходы в Excel'!B18</f>
        <v>951 0102 0020300 997 212</v>
      </c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18">
        <v>0</v>
      </c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>
        <v>0</v>
      </c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>
        <f t="shared" si="0"/>
        <v>0</v>
      </c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</row>
    <row r="17" spans="1:110" ht="12">
      <c r="A17" s="138" t="str">
        <f>'[2]Месячный отчет Расходы в Excel'!I19</f>
        <v> Начисления на выплаты по оплате труда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9"/>
      <c r="AC17" s="125" t="s">
        <v>14</v>
      </c>
      <c r="AD17" s="126"/>
      <c r="AE17" s="126"/>
      <c r="AF17" s="126"/>
      <c r="AG17" s="126"/>
      <c r="AH17" s="126"/>
      <c r="AI17" s="126" t="s">
        <v>127</v>
      </c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18">
        <v>269700</v>
      </c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>
        <v>98173.18</v>
      </c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>
        <f t="shared" si="0"/>
        <v>171526.82</v>
      </c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</row>
    <row r="18" spans="1:110" ht="36" customHeight="1">
      <c r="A18" s="119" t="s">
        <v>129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20"/>
      <c r="AC18" s="125" t="s">
        <v>14</v>
      </c>
      <c r="AD18" s="126"/>
      <c r="AE18" s="126"/>
      <c r="AF18" s="126"/>
      <c r="AG18" s="126"/>
      <c r="AH18" s="126"/>
      <c r="AI18" s="124" t="s">
        <v>128</v>
      </c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3"/>
      <c r="AZ18" s="115">
        <f>AZ19</f>
        <v>28700</v>
      </c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7"/>
      <c r="BW18" s="115">
        <f>BW19</f>
        <v>2388.83</v>
      </c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7"/>
      <c r="CO18" s="118">
        <f t="shared" si="0"/>
        <v>26311.17</v>
      </c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</row>
    <row r="19" spans="1:110" ht="12">
      <c r="A19" s="119" t="str">
        <f>'[2]Месячный отчет Расходы в Excel'!I30</f>
        <v> Расходы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20"/>
      <c r="AC19" s="125" t="s">
        <v>14</v>
      </c>
      <c r="AD19" s="126"/>
      <c r="AE19" s="126"/>
      <c r="AF19" s="126"/>
      <c r="AG19" s="126"/>
      <c r="AH19" s="126"/>
      <c r="AI19" s="124" t="s">
        <v>131</v>
      </c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3"/>
      <c r="AZ19" s="115">
        <f>AZ20</f>
        <v>28700</v>
      </c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7"/>
      <c r="BW19" s="115">
        <f>BW20</f>
        <v>2388.83</v>
      </c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7"/>
      <c r="CO19" s="118">
        <f t="shared" si="0"/>
        <v>26311.17</v>
      </c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</row>
    <row r="20" spans="1:110" ht="25.5" customHeight="1">
      <c r="A20" s="119" t="str">
        <f>'[2]Месячный отчет Расходы в Excel'!I31</f>
        <v> Оплата труда и начисления на выплаты по оплате труда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20"/>
      <c r="AC20" s="125" t="s">
        <v>14</v>
      </c>
      <c r="AD20" s="126"/>
      <c r="AE20" s="126"/>
      <c r="AF20" s="126"/>
      <c r="AG20" s="126"/>
      <c r="AH20" s="126"/>
      <c r="AI20" s="124" t="s">
        <v>132</v>
      </c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3"/>
      <c r="AZ20" s="115">
        <f>AZ21</f>
        <v>28700</v>
      </c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7"/>
      <c r="BW20" s="115">
        <f>BW21</f>
        <v>2388.83</v>
      </c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7"/>
      <c r="CO20" s="118">
        <f t="shared" si="0"/>
        <v>26311.17</v>
      </c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</row>
    <row r="21" spans="1:110" ht="12">
      <c r="A21" s="119" t="str">
        <f>'[2]Месячный отчет Расходы в Excel'!I32</f>
        <v> Прочие выплаты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20"/>
      <c r="AC21" s="125" t="s">
        <v>14</v>
      </c>
      <c r="AD21" s="126"/>
      <c r="AE21" s="126"/>
      <c r="AF21" s="126"/>
      <c r="AG21" s="126"/>
      <c r="AH21" s="126"/>
      <c r="AI21" s="124" t="s">
        <v>133</v>
      </c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3"/>
      <c r="AZ21" s="115">
        <v>28700</v>
      </c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7"/>
      <c r="BW21" s="115">
        <v>2388.83</v>
      </c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7"/>
      <c r="CO21" s="118">
        <f t="shared" si="0"/>
        <v>26311.17</v>
      </c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</row>
    <row r="22" spans="1:110" ht="12">
      <c r="A22" s="119" t="s">
        <v>134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20"/>
      <c r="AC22" s="125" t="s">
        <v>14</v>
      </c>
      <c r="AD22" s="126"/>
      <c r="AE22" s="126"/>
      <c r="AF22" s="126"/>
      <c r="AG22" s="126"/>
      <c r="AH22" s="126"/>
      <c r="AI22" s="124" t="s">
        <v>44</v>
      </c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3"/>
      <c r="AZ22" s="115">
        <f>AZ23+AZ27</f>
        <v>16600</v>
      </c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7"/>
      <c r="BW22" s="115">
        <f>BW23+BW27</f>
        <v>0</v>
      </c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7"/>
      <c r="CO22" s="118">
        <f t="shared" si="0"/>
        <v>16600</v>
      </c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</row>
    <row r="23" spans="1:110" ht="39" customHeight="1">
      <c r="A23" s="119" t="s">
        <v>129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20"/>
      <c r="AC23" s="125" t="s">
        <v>14</v>
      </c>
      <c r="AD23" s="126"/>
      <c r="AE23" s="126"/>
      <c r="AF23" s="126"/>
      <c r="AG23" s="126"/>
      <c r="AH23" s="126"/>
      <c r="AI23" s="124" t="s">
        <v>135</v>
      </c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3"/>
      <c r="AZ23" s="115">
        <f>AZ24</f>
        <v>1000</v>
      </c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7"/>
      <c r="BW23" s="115">
        <f>BW24</f>
        <v>0</v>
      </c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7"/>
      <c r="CO23" s="118">
        <f t="shared" si="0"/>
        <v>1000</v>
      </c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</row>
    <row r="24" spans="1:110" ht="12">
      <c r="A24" s="119" t="s">
        <v>130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20"/>
      <c r="AC24" s="125" t="s">
        <v>14</v>
      </c>
      <c r="AD24" s="126"/>
      <c r="AE24" s="126"/>
      <c r="AF24" s="126"/>
      <c r="AG24" s="126"/>
      <c r="AH24" s="126"/>
      <c r="AI24" s="124" t="s">
        <v>136</v>
      </c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3"/>
      <c r="AZ24" s="115">
        <f>AZ25</f>
        <v>1000</v>
      </c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7"/>
      <c r="BW24" s="115">
        <f>BW25</f>
        <v>0</v>
      </c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7"/>
      <c r="CO24" s="118">
        <f t="shared" si="0"/>
        <v>1000</v>
      </c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</row>
    <row r="25" spans="1:110" ht="28.5" customHeight="1">
      <c r="A25" s="119" t="s">
        <v>138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20"/>
      <c r="AC25" s="125" t="s">
        <v>14</v>
      </c>
      <c r="AD25" s="126"/>
      <c r="AE25" s="126"/>
      <c r="AF25" s="126"/>
      <c r="AG25" s="126"/>
      <c r="AH25" s="126"/>
      <c r="AI25" s="124" t="s">
        <v>137</v>
      </c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3"/>
      <c r="AZ25" s="129">
        <f>AZ26</f>
        <v>1000</v>
      </c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1"/>
      <c r="BW25" s="129">
        <f>BW26</f>
        <v>0</v>
      </c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1"/>
      <c r="CO25" s="141">
        <f t="shared" si="0"/>
        <v>1000</v>
      </c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</row>
    <row r="26" spans="1:110" ht="12.75" customHeight="1">
      <c r="A26" s="119" t="s">
        <v>139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20"/>
      <c r="AC26" s="121" t="s">
        <v>14</v>
      </c>
      <c r="AD26" s="122"/>
      <c r="AE26" s="122"/>
      <c r="AF26" s="122"/>
      <c r="AG26" s="122"/>
      <c r="AH26" s="123"/>
      <c r="AI26" s="124" t="s">
        <v>140</v>
      </c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3"/>
      <c r="AZ26" s="129">
        <v>1000</v>
      </c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1"/>
      <c r="BW26" s="129">
        <v>0</v>
      </c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1"/>
      <c r="CO26" s="141">
        <f aca="true" t="shared" si="1" ref="CO26:CO31">AZ26-BW26</f>
        <v>1000</v>
      </c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</row>
    <row r="27" spans="1:110" ht="37.5" customHeight="1">
      <c r="A27" s="119" t="s">
        <v>141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20"/>
      <c r="AC27" s="121" t="s">
        <v>14</v>
      </c>
      <c r="AD27" s="122"/>
      <c r="AE27" s="122"/>
      <c r="AF27" s="122"/>
      <c r="AG27" s="122"/>
      <c r="AH27" s="123"/>
      <c r="AI27" s="124" t="s">
        <v>142</v>
      </c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3"/>
      <c r="AZ27" s="115">
        <f>AZ28</f>
        <v>15600</v>
      </c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7"/>
      <c r="BW27" s="115">
        <f>BW28</f>
        <v>0</v>
      </c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7"/>
      <c r="CO27" s="118">
        <f t="shared" si="1"/>
        <v>15600</v>
      </c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</row>
    <row r="28" spans="1:110" ht="18.75" customHeight="1">
      <c r="A28" s="119" t="s">
        <v>130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20"/>
      <c r="AC28" s="121" t="s">
        <v>14</v>
      </c>
      <c r="AD28" s="122"/>
      <c r="AE28" s="122"/>
      <c r="AF28" s="122"/>
      <c r="AG28" s="122"/>
      <c r="AH28" s="123"/>
      <c r="AI28" s="124" t="s">
        <v>143</v>
      </c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3"/>
      <c r="AZ28" s="115">
        <f>AZ29</f>
        <v>15600</v>
      </c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7"/>
      <c r="BW28" s="115">
        <f>BW29</f>
        <v>0</v>
      </c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7"/>
      <c r="CO28" s="118">
        <f t="shared" si="1"/>
        <v>15600</v>
      </c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</row>
    <row r="29" spans="1:110" ht="16.5" customHeight="1">
      <c r="A29" s="119" t="s">
        <v>68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20"/>
      <c r="AC29" s="121" t="s">
        <v>14</v>
      </c>
      <c r="AD29" s="122"/>
      <c r="AE29" s="122"/>
      <c r="AF29" s="122"/>
      <c r="AG29" s="122"/>
      <c r="AH29" s="123"/>
      <c r="AI29" s="124" t="s">
        <v>144</v>
      </c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3"/>
      <c r="AZ29" s="115">
        <f>AZ30+AZ31</f>
        <v>15600</v>
      </c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7"/>
      <c r="BW29" s="115">
        <f>BW30+BW31</f>
        <v>0</v>
      </c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7"/>
      <c r="CO29" s="118">
        <f t="shared" si="1"/>
        <v>15600</v>
      </c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</row>
    <row r="30" spans="1:110" ht="23.25" customHeight="1">
      <c r="A30" s="119" t="s">
        <v>145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20"/>
      <c r="AC30" s="121" t="s">
        <v>14</v>
      </c>
      <c r="AD30" s="122"/>
      <c r="AE30" s="122"/>
      <c r="AF30" s="122"/>
      <c r="AG30" s="122"/>
      <c r="AH30" s="123"/>
      <c r="AI30" s="124" t="s">
        <v>146</v>
      </c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3"/>
      <c r="AZ30" s="115">
        <v>13500</v>
      </c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7"/>
      <c r="BW30" s="115">
        <v>0</v>
      </c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7"/>
      <c r="CO30" s="118">
        <f t="shared" si="1"/>
        <v>13500</v>
      </c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</row>
    <row r="31" spans="1:110" ht="18" customHeight="1">
      <c r="A31" s="119" t="s">
        <v>65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20"/>
      <c r="AC31" s="121" t="s">
        <v>14</v>
      </c>
      <c r="AD31" s="122"/>
      <c r="AE31" s="122"/>
      <c r="AF31" s="122"/>
      <c r="AG31" s="122"/>
      <c r="AH31" s="123"/>
      <c r="AI31" s="124" t="s">
        <v>147</v>
      </c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3"/>
      <c r="AZ31" s="115">
        <v>2100</v>
      </c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7"/>
      <c r="BW31" s="115">
        <v>0</v>
      </c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7"/>
      <c r="CO31" s="118">
        <f t="shared" si="1"/>
        <v>2100</v>
      </c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</row>
    <row r="32" spans="1:110" ht="90.75" customHeight="1">
      <c r="A32" s="119" t="str">
        <f>'[2]Месячный отчет Расходы в Excel'!I37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20"/>
      <c r="AC32" s="125" t="s">
        <v>14</v>
      </c>
      <c r="AD32" s="126"/>
      <c r="AE32" s="126"/>
      <c r="AF32" s="126"/>
      <c r="AG32" s="126"/>
      <c r="AH32" s="126"/>
      <c r="AI32" s="124" t="str">
        <f>'[2]Месячный отчет Расходы в Excel'!G37</f>
        <v>951 0104 0000000 000 000</v>
      </c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3"/>
      <c r="AZ32" s="115">
        <f>AZ33+AZ67</f>
        <v>19911500</v>
      </c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7"/>
      <c r="BW32" s="115">
        <f>BW33+BW66</f>
        <v>5938121.180000001</v>
      </c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7"/>
      <c r="CO32" s="118">
        <f t="shared" si="0"/>
        <v>13973378.82</v>
      </c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</row>
    <row r="33" spans="1:110" ht="69" customHeight="1">
      <c r="A33" s="119" t="str">
        <f>'[2]Месячный отчет Расходы в Excel'!I38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20"/>
      <c r="AC33" s="125" t="s">
        <v>14</v>
      </c>
      <c r="AD33" s="126"/>
      <c r="AE33" s="126"/>
      <c r="AF33" s="126"/>
      <c r="AG33" s="126"/>
      <c r="AH33" s="126"/>
      <c r="AI33" s="124" t="str">
        <f>'[2]Месячный отчет Расходы в Excel'!G38</f>
        <v>951 0104 0020000 000 000</v>
      </c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3"/>
      <c r="AZ33" s="115">
        <f>AZ34</f>
        <v>19911300</v>
      </c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7"/>
      <c r="BW33" s="115">
        <f>BW34</f>
        <v>5937921.180000001</v>
      </c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7"/>
      <c r="CO33" s="118">
        <f t="shared" si="0"/>
        <v>13973378.82</v>
      </c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</row>
    <row r="34" spans="1:110" ht="15" customHeight="1">
      <c r="A34" s="119" t="str">
        <f>'[2]Месячный отчет Расходы в Excel'!I39</f>
        <v> Центральный аппарат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20"/>
      <c r="AC34" s="125" t="s">
        <v>14</v>
      </c>
      <c r="AD34" s="126"/>
      <c r="AE34" s="126"/>
      <c r="AF34" s="126"/>
      <c r="AG34" s="126"/>
      <c r="AH34" s="126"/>
      <c r="AI34" s="124" t="str">
        <f>'[2]Месячный отчет Расходы в Excel'!G39</f>
        <v>951 0104 0020400 000 000</v>
      </c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3"/>
      <c r="AZ34" s="115">
        <f>AZ35+AZ43+AZ47+AZ52+AZ63</f>
        <v>19911300</v>
      </c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7"/>
      <c r="BW34" s="115">
        <f>BW35+BW43+BW47+BW52+BW63</f>
        <v>5937921.180000001</v>
      </c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7"/>
      <c r="CO34" s="118">
        <f t="shared" si="0"/>
        <v>13973378.82</v>
      </c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</row>
    <row r="35" spans="1:110" ht="27" customHeight="1">
      <c r="A35" s="119" t="str">
        <f>'[2]Месячный отчет Расходы в Excel'!I56</f>
        <v> Выполнение функций органами местного самоуправления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20"/>
      <c r="AC35" s="125" t="s">
        <v>14</v>
      </c>
      <c r="AD35" s="126"/>
      <c r="AE35" s="126"/>
      <c r="AF35" s="126"/>
      <c r="AG35" s="126"/>
      <c r="AH35" s="126"/>
      <c r="AI35" s="124" t="s">
        <v>148</v>
      </c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3"/>
      <c r="AZ35" s="115">
        <f>AZ36</f>
        <v>14846200</v>
      </c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7"/>
      <c r="BW35" s="115">
        <f>BW36</f>
        <v>4587964.78</v>
      </c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7"/>
      <c r="CO35" s="118">
        <f t="shared" si="0"/>
        <v>10258235.219999999</v>
      </c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</row>
    <row r="36" spans="1:110" ht="15.75" customHeight="1">
      <c r="A36" s="119" t="str">
        <f>'[2]Месячный отчет Расходы в Excel'!I57</f>
        <v> Расходы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20"/>
      <c r="AC36" s="125" t="s">
        <v>14</v>
      </c>
      <c r="AD36" s="126"/>
      <c r="AE36" s="126"/>
      <c r="AF36" s="126"/>
      <c r="AG36" s="126"/>
      <c r="AH36" s="126"/>
      <c r="AI36" s="124" t="s">
        <v>149</v>
      </c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3"/>
      <c r="AZ36" s="115">
        <f>AZ37+AZ41</f>
        <v>14846200</v>
      </c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7"/>
      <c r="BW36" s="115">
        <f>BW37+BW41</f>
        <v>4587964.78</v>
      </c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7"/>
      <c r="CO36" s="118">
        <f t="shared" si="0"/>
        <v>10258235.219999999</v>
      </c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</row>
    <row r="37" spans="1:110" ht="22.5" customHeight="1">
      <c r="A37" s="119" t="str">
        <f>'[2]Месячный отчет Расходы в Excel'!I58</f>
        <v> Оплата труда и начисления на выплаты по оплате труда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20"/>
      <c r="AC37" s="125" t="s">
        <v>14</v>
      </c>
      <c r="AD37" s="126"/>
      <c r="AE37" s="126"/>
      <c r="AF37" s="126"/>
      <c r="AG37" s="126"/>
      <c r="AH37" s="126"/>
      <c r="AI37" s="124" t="s">
        <v>150</v>
      </c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3"/>
      <c r="AZ37" s="115">
        <f>AZ38+AZ39+AZ40</f>
        <v>14531600</v>
      </c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7"/>
      <c r="BW37" s="115">
        <f>BW38+BW40</f>
        <v>4564339.78</v>
      </c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7"/>
      <c r="CO37" s="118">
        <f t="shared" si="0"/>
        <v>9967260.219999999</v>
      </c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</row>
    <row r="38" spans="1:110" ht="15" customHeight="1">
      <c r="A38" s="119" t="str">
        <f>'[2]Месячный отчет Расходы в Excel'!I59</f>
        <v> Заработная плата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20"/>
      <c r="AC38" s="125" t="s">
        <v>14</v>
      </c>
      <c r="AD38" s="126"/>
      <c r="AE38" s="126"/>
      <c r="AF38" s="126"/>
      <c r="AG38" s="126"/>
      <c r="AH38" s="126"/>
      <c r="AI38" s="124" t="s">
        <v>151</v>
      </c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3"/>
      <c r="AZ38" s="115">
        <v>11089000</v>
      </c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7"/>
      <c r="BW38" s="115">
        <v>3510119.42</v>
      </c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7"/>
      <c r="CO38" s="118">
        <f t="shared" si="0"/>
        <v>7578880.58</v>
      </c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</row>
    <row r="39" spans="1:110" ht="16.5" customHeight="1" hidden="1">
      <c r="A39" s="119" t="str">
        <f>'[2]Месячный отчет Расходы в Excel'!I60</f>
        <v> Прочие выплаты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20"/>
      <c r="AC39" s="125" t="s">
        <v>14</v>
      </c>
      <c r="AD39" s="126"/>
      <c r="AE39" s="126"/>
      <c r="AF39" s="126"/>
      <c r="AG39" s="126"/>
      <c r="AH39" s="126"/>
      <c r="AI39" s="124" t="str">
        <f>'[6]Месячный отчет Расходы в Excel'!B59</f>
        <v>951 0104 0020400 997 212</v>
      </c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3"/>
      <c r="AZ39" s="115">
        <v>0</v>
      </c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7"/>
      <c r="BW39" s="115">
        <v>0</v>
      </c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7"/>
      <c r="CO39" s="118">
        <f t="shared" si="0"/>
        <v>0</v>
      </c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</row>
    <row r="40" spans="1:110" ht="24" customHeight="1">
      <c r="A40" s="119" t="str">
        <f>'[2]Месячный отчет Расходы в Excel'!I61</f>
        <v> Начисления на выплаты по оплате труда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20"/>
      <c r="AC40" s="125" t="s">
        <v>14</v>
      </c>
      <c r="AD40" s="126"/>
      <c r="AE40" s="126"/>
      <c r="AF40" s="126"/>
      <c r="AG40" s="126"/>
      <c r="AH40" s="126"/>
      <c r="AI40" s="124" t="s">
        <v>152</v>
      </c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3"/>
      <c r="AZ40" s="115">
        <v>3442600</v>
      </c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7"/>
      <c r="BW40" s="115">
        <v>1054220.36</v>
      </c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7"/>
      <c r="CO40" s="118">
        <f t="shared" si="0"/>
        <v>2388379.6399999997</v>
      </c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</row>
    <row r="41" spans="1:110" ht="18" customHeight="1">
      <c r="A41" s="119" t="str">
        <f>'[2]Месячный отчет Расходы в Excel'!I62</f>
        <v> Оплата работ, услуг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20"/>
      <c r="AC41" s="125" t="s">
        <v>14</v>
      </c>
      <c r="AD41" s="126"/>
      <c r="AE41" s="126"/>
      <c r="AF41" s="126"/>
      <c r="AG41" s="126"/>
      <c r="AH41" s="126"/>
      <c r="AI41" s="124" t="s">
        <v>153</v>
      </c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3"/>
      <c r="AZ41" s="115">
        <f>AZ42</f>
        <v>314600</v>
      </c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7"/>
      <c r="BW41" s="115">
        <f>BW42</f>
        <v>23625</v>
      </c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7"/>
      <c r="CO41" s="118">
        <f t="shared" si="0"/>
        <v>290975</v>
      </c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</row>
    <row r="42" spans="1:110" ht="15.75" customHeight="1">
      <c r="A42" s="119" t="str">
        <f>'[2]Месячный отчет Расходы в Excel'!I67</f>
        <v> Прочие работы, услуги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20"/>
      <c r="AC42" s="125" t="s">
        <v>14</v>
      </c>
      <c r="AD42" s="126"/>
      <c r="AE42" s="126"/>
      <c r="AF42" s="126"/>
      <c r="AG42" s="126"/>
      <c r="AH42" s="126"/>
      <c r="AI42" s="124" t="s">
        <v>154</v>
      </c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3"/>
      <c r="AZ42" s="115">
        <v>314600</v>
      </c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7"/>
      <c r="BW42" s="115">
        <v>23625</v>
      </c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7"/>
      <c r="CO42" s="118">
        <f t="shared" si="0"/>
        <v>290975</v>
      </c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</row>
    <row r="43" spans="1:110" ht="34.5" customHeight="1">
      <c r="A43" s="119" t="s">
        <v>129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20"/>
      <c r="AC43" s="121" t="s">
        <v>14</v>
      </c>
      <c r="AD43" s="122"/>
      <c r="AE43" s="122"/>
      <c r="AF43" s="122"/>
      <c r="AG43" s="122"/>
      <c r="AH43" s="123"/>
      <c r="AI43" s="124" t="s">
        <v>155</v>
      </c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3"/>
      <c r="AZ43" s="115">
        <f>AZ44</f>
        <v>423300</v>
      </c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7"/>
      <c r="BW43" s="115">
        <f>BW44</f>
        <v>35934.35</v>
      </c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7"/>
      <c r="CO43" s="118">
        <f>AZ43-BW43</f>
        <v>387365.65</v>
      </c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</row>
    <row r="44" spans="1:110" ht="19.5" customHeight="1">
      <c r="A44" s="119" t="s">
        <v>130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20"/>
      <c r="AC44" s="121" t="s">
        <v>14</v>
      </c>
      <c r="AD44" s="122"/>
      <c r="AE44" s="122"/>
      <c r="AF44" s="122"/>
      <c r="AG44" s="122"/>
      <c r="AH44" s="123"/>
      <c r="AI44" s="124" t="s">
        <v>156</v>
      </c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3"/>
      <c r="AZ44" s="115">
        <f>AZ45</f>
        <v>423300</v>
      </c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7"/>
      <c r="BW44" s="115">
        <f>BW45</f>
        <v>35934.35</v>
      </c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7"/>
      <c r="CO44" s="118">
        <f>AZ44-BW44</f>
        <v>387365.65</v>
      </c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</row>
    <row r="45" spans="1:110" ht="26.25" customHeight="1">
      <c r="A45" s="119" t="s">
        <v>138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20"/>
      <c r="AC45" s="125" t="s">
        <v>14</v>
      </c>
      <c r="AD45" s="126"/>
      <c r="AE45" s="126"/>
      <c r="AF45" s="126"/>
      <c r="AG45" s="126"/>
      <c r="AH45" s="126"/>
      <c r="AI45" s="124" t="s">
        <v>157</v>
      </c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3"/>
      <c r="AZ45" s="115">
        <f>AZ46</f>
        <v>423300</v>
      </c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7"/>
      <c r="BW45" s="115">
        <f>BW46</f>
        <v>35934.35</v>
      </c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7"/>
      <c r="CO45" s="118">
        <f t="shared" si="0"/>
        <v>387365.65</v>
      </c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</row>
    <row r="46" spans="1:110" ht="17.25" customHeight="1">
      <c r="A46" s="119" t="s">
        <v>139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20"/>
      <c r="AC46" s="125" t="s">
        <v>14</v>
      </c>
      <c r="AD46" s="126"/>
      <c r="AE46" s="126"/>
      <c r="AF46" s="126"/>
      <c r="AG46" s="126"/>
      <c r="AH46" s="126"/>
      <c r="AI46" s="124" t="s">
        <v>158</v>
      </c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3"/>
      <c r="AZ46" s="115">
        <v>423300</v>
      </c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7"/>
      <c r="BW46" s="115">
        <v>35934.35</v>
      </c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7"/>
      <c r="CO46" s="118">
        <f t="shared" si="0"/>
        <v>387365.65</v>
      </c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</row>
    <row r="47" spans="1:110" ht="39.75" customHeight="1">
      <c r="A47" s="119" t="s">
        <v>160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20"/>
      <c r="AC47" s="125" t="s">
        <v>14</v>
      </c>
      <c r="AD47" s="126"/>
      <c r="AE47" s="126"/>
      <c r="AF47" s="126"/>
      <c r="AG47" s="126"/>
      <c r="AH47" s="126"/>
      <c r="AI47" s="124" t="s">
        <v>159</v>
      </c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3"/>
      <c r="AZ47" s="115">
        <f>AZ48</f>
        <v>749800</v>
      </c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7"/>
      <c r="BW47" s="115">
        <f>BW48</f>
        <v>221132.91</v>
      </c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7"/>
      <c r="CO47" s="118">
        <f t="shared" si="0"/>
        <v>528667.09</v>
      </c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</row>
    <row r="48" spans="1:110" ht="13.5" customHeight="1">
      <c r="A48" s="119" t="s">
        <v>130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20"/>
      <c r="AC48" s="125" t="s">
        <v>14</v>
      </c>
      <c r="AD48" s="126"/>
      <c r="AE48" s="126"/>
      <c r="AF48" s="126"/>
      <c r="AG48" s="126"/>
      <c r="AH48" s="126"/>
      <c r="AI48" s="124" t="s">
        <v>161</v>
      </c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3"/>
      <c r="AZ48" s="115">
        <f>AZ49</f>
        <v>749800</v>
      </c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7"/>
      <c r="BW48" s="115">
        <f>BW49</f>
        <v>221132.91</v>
      </c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7"/>
      <c r="CO48" s="118">
        <f t="shared" si="0"/>
        <v>528667.09</v>
      </c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</row>
    <row r="49" spans="1:110" ht="13.5" customHeight="1">
      <c r="A49" s="119" t="s">
        <v>68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20"/>
      <c r="AC49" s="125" t="s">
        <v>14</v>
      </c>
      <c r="AD49" s="126"/>
      <c r="AE49" s="126"/>
      <c r="AF49" s="126"/>
      <c r="AG49" s="126"/>
      <c r="AH49" s="126"/>
      <c r="AI49" s="124" t="s">
        <v>162</v>
      </c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3"/>
      <c r="AZ49" s="115">
        <f>AZ50+AZ51</f>
        <v>749800</v>
      </c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7"/>
      <c r="BW49" s="115">
        <f>BW50+BW51</f>
        <v>221132.91</v>
      </c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7"/>
      <c r="CO49" s="118">
        <f t="shared" si="0"/>
        <v>528667.09</v>
      </c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</row>
    <row r="50" spans="1:110" ht="12" customHeight="1">
      <c r="A50" s="119" t="s">
        <v>163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20"/>
      <c r="AC50" s="125" t="s">
        <v>14</v>
      </c>
      <c r="AD50" s="126"/>
      <c r="AE50" s="126"/>
      <c r="AF50" s="126"/>
      <c r="AG50" s="126"/>
      <c r="AH50" s="126"/>
      <c r="AI50" s="124" t="s">
        <v>164</v>
      </c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3"/>
      <c r="AZ50" s="115">
        <v>469200</v>
      </c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7"/>
      <c r="BW50" s="115">
        <v>160647.15</v>
      </c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7"/>
      <c r="CO50" s="118">
        <f t="shared" si="0"/>
        <v>308552.85</v>
      </c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8"/>
      <c r="DF50" s="118"/>
    </row>
    <row r="51" spans="1:110" ht="76.5" customHeight="1">
      <c r="A51" s="119" t="str">
        <f>'[2]Месячный отчет Расходы в Excel'!I74</f>
        <v> Субвенции на осуществление полномочий по определению перечня должностных лиц, уполномоченных составлять протоколы об административных нарушениях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20"/>
      <c r="AC51" s="125" t="s">
        <v>14</v>
      </c>
      <c r="AD51" s="126"/>
      <c r="AE51" s="126"/>
      <c r="AF51" s="126"/>
      <c r="AG51" s="126"/>
      <c r="AH51" s="126"/>
      <c r="AI51" s="124" t="s">
        <v>165</v>
      </c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3"/>
      <c r="AZ51" s="115">
        <v>280600</v>
      </c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7"/>
      <c r="BW51" s="115">
        <v>60485.76</v>
      </c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7"/>
      <c r="CO51" s="118">
        <f t="shared" si="0"/>
        <v>220114.24</v>
      </c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</row>
    <row r="52" spans="1:110" ht="40.5" customHeight="1">
      <c r="A52" s="119" t="s">
        <v>141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20"/>
      <c r="AC52" s="125" t="s">
        <v>14</v>
      </c>
      <c r="AD52" s="126"/>
      <c r="AE52" s="126"/>
      <c r="AF52" s="126"/>
      <c r="AG52" s="126"/>
      <c r="AH52" s="126"/>
      <c r="AI52" s="124" t="s">
        <v>166</v>
      </c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3"/>
      <c r="AZ52" s="115">
        <f>AZ53+AZ60</f>
        <v>3846400</v>
      </c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7"/>
      <c r="BW52" s="115">
        <f>BW53+BW60</f>
        <v>1065157.7</v>
      </c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7"/>
      <c r="CO52" s="118">
        <f t="shared" si="0"/>
        <v>2781242.3</v>
      </c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</row>
    <row r="53" spans="1:110" ht="17.25" customHeight="1">
      <c r="A53" s="119" t="s">
        <v>130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20"/>
      <c r="AC53" s="125" t="s">
        <v>14</v>
      </c>
      <c r="AD53" s="126"/>
      <c r="AE53" s="126"/>
      <c r="AF53" s="126"/>
      <c r="AG53" s="126"/>
      <c r="AH53" s="126"/>
      <c r="AI53" s="124" t="s">
        <v>167</v>
      </c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3"/>
      <c r="AZ53" s="115">
        <f>AZ54+AZ59</f>
        <v>2523700</v>
      </c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7"/>
      <c r="BW53" s="115">
        <f>BW54+BW59</f>
        <v>684875.87</v>
      </c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7"/>
      <c r="CO53" s="118">
        <f t="shared" si="0"/>
        <v>1838824.13</v>
      </c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</row>
    <row r="54" spans="1:110" ht="21" customHeight="1">
      <c r="A54" s="119" t="s">
        <v>68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20"/>
      <c r="AC54" s="125" t="s">
        <v>14</v>
      </c>
      <c r="AD54" s="126"/>
      <c r="AE54" s="126"/>
      <c r="AF54" s="126"/>
      <c r="AG54" s="126"/>
      <c r="AH54" s="126"/>
      <c r="AI54" s="124" t="s">
        <v>168</v>
      </c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3"/>
      <c r="AZ54" s="118">
        <f>AZ55+AZ57+AZ56+AZ58</f>
        <v>2502800</v>
      </c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>
        <f>BW55+BW56+BW58+BW57</f>
        <v>680875.87</v>
      </c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>
        <f t="shared" si="0"/>
        <v>1821924.13</v>
      </c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</row>
    <row r="55" spans="1:110" ht="12">
      <c r="A55" s="138" t="s">
        <v>145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9"/>
      <c r="AC55" s="125" t="s">
        <v>14</v>
      </c>
      <c r="AD55" s="126"/>
      <c r="AE55" s="126"/>
      <c r="AF55" s="126"/>
      <c r="AG55" s="126"/>
      <c r="AH55" s="126"/>
      <c r="AI55" s="124" t="s">
        <v>169</v>
      </c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3"/>
      <c r="AZ55" s="118">
        <v>18000</v>
      </c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>
        <v>2290.2</v>
      </c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>
        <f t="shared" si="0"/>
        <v>15709.8</v>
      </c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</row>
    <row r="56" spans="1:110" ht="12">
      <c r="A56" s="138" t="s">
        <v>172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9"/>
      <c r="AC56" s="125" t="s">
        <v>14</v>
      </c>
      <c r="AD56" s="126"/>
      <c r="AE56" s="126"/>
      <c r="AF56" s="126"/>
      <c r="AG56" s="126"/>
      <c r="AH56" s="126"/>
      <c r="AI56" s="124" t="s">
        <v>170</v>
      </c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3"/>
      <c r="AZ56" s="118">
        <v>408300</v>
      </c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>
        <v>176038.04</v>
      </c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>
        <f t="shared" si="0"/>
        <v>232261.96</v>
      </c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</row>
    <row r="57" spans="1:110" ht="23.25" customHeight="1">
      <c r="A57" s="138" t="s">
        <v>69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9"/>
      <c r="AC57" s="125" t="s">
        <v>14</v>
      </c>
      <c r="AD57" s="126"/>
      <c r="AE57" s="126"/>
      <c r="AF57" s="126"/>
      <c r="AG57" s="126"/>
      <c r="AH57" s="126"/>
      <c r="AI57" s="124" t="s">
        <v>171</v>
      </c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3"/>
      <c r="AZ57" s="118">
        <v>853700</v>
      </c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>
        <v>69484.39</v>
      </c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>
        <f t="shared" si="0"/>
        <v>784215.61</v>
      </c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</row>
    <row r="58" spans="1:110" ht="12">
      <c r="A58" s="138" t="s">
        <v>65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9"/>
      <c r="AC58" s="125" t="s">
        <v>14</v>
      </c>
      <c r="AD58" s="126"/>
      <c r="AE58" s="126"/>
      <c r="AF58" s="126"/>
      <c r="AG58" s="126"/>
      <c r="AH58" s="126"/>
      <c r="AI58" s="124" t="s">
        <v>173</v>
      </c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3"/>
      <c r="AZ58" s="118">
        <v>1222800</v>
      </c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>
        <v>433063.24</v>
      </c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>
        <f t="shared" si="0"/>
        <v>789736.76</v>
      </c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</row>
    <row r="59" spans="1:110" ht="12">
      <c r="A59" s="138" t="str">
        <f>'[6]Месячный отчет Расходы в Excel'!A90</f>
        <v> Расходы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9"/>
      <c r="AC59" s="125" t="s">
        <v>14</v>
      </c>
      <c r="AD59" s="126"/>
      <c r="AE59" s="126"/>
      <c r="AF59" s="126"/>
      <c r="AG59" s="126"/>
      <c r="AH59" s="126"/>
      <c r="AI59" s="124" t="s">
        <v>174</v>
      </c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3"/>
      <c r="AZ59" s="118">
        <v>20900</v>
      </c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>
        <v>4000</v>
      </c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8">
        <f t="shared" si="0"/>
        <v>16900</v>
      </c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118"/>
      <c r="DF59" s="118"/>
    </row>
    <row r="60" spans="1:110" ht="21.75" customHeight="1">
      <c r="A60" s="138" t="s">
        <v>70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9"/>
      <c r="AC60" s="125" t="s">
        <v>14</v>
      </c>
      <c r="AD60" s="126"/>
      <c r="AE60" s="126"/>
      <c r="AF60" s="126"/>
      <c r="AG60" s="126"/>
      <c r="AH60" s="126"/>
      <c r="AI60" s="126" t="s">
        <v>175</v>
      </c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18">
        <f>AZ61+AZ62</f>
        <v>1322700</v>
      </c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>
        <f>BW61+BW62</f>
        <v>380281.83</v>
      </c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>
        <f t="shared" si="0"/>
        <v>942418.1699999999</v>
      </c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</row>
    <row r="61" spans="1:110" ht="26.25" customHeight="1">
      <c r="A61" s="138" t="s">
        <v>71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9"/>
      <c r="AC61" s="125" t="s">
        <v>14</v>
      </c>
      <c r="AD61" s="126"/>
      <c r="AE61" s="126"/>
      <c r="AF61" s="126"/>
      <c r="AG61" s="126"/>
      <c r="AH61" s="126"/>
      <c r="AI61" s="126" t="s">
        <v>176</v>
      </c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18">
        <v>157000</v>
      </c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>
        <v>43450</v>
      </c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>
        <f t="shared" si="0"/>
        <v>113550</v>
      </c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</row>
    <row r="62" spans="1:110" ht="27.75" customHeight="1">
      <c r="A62" s="138" t="s">
        <v>94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9"/>
      <c r="AC62" s="125" t="s">
        <v>14</v>
      </c>
      <c r="AD62" s="126"/>
      <c r="AE62" s="126"/>
      <c r="AF62" s="126"/>
      <c r="AG62" s="126"/>
      <c r="AH62" s="126"/>
      <c r="AI62" s="126" t="s">
        <v>177</v>
      </c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18">
        <v>1165700</v>
      </c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>
        <v>336831.83</v>
      </c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>
        <f t="shared" si="0"/>
        <v>828868.1699999999</v>
      </c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</row>
    <row r="63" spans="1:110" ht="22.5" customHeight="1">
      <c r="A63" s="138" t="s">
        <v>179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9"/>
      <c r="AC63" s="125" t="s">
        <v>14</v>
      </c>
      <c r="AD63" s="126"/>
      <c r="AE63" s="126"/>
      <c r="AF63" s="126"/>
      <c r="AG63" s="126"/>
      <c r="AH63" s="126"/>
      <c r="AI63" s="126" t="s">
        <v>178</v>
      </c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18">
        <f>AZ64</f>
        <v>45600</v>
      </c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>
        <f>BW64</f>
        <v>27731.44</v>
      </c>
      <c r="BX63" s="118"/>
      <c r="BY63" s="118"/>
      <c r="BZ63" s="118"/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  <c r="CL63" s="118"/>
      <c r="CM63" s="118"/>
      <c r="CN63" s="118"/>
      <c r="CO63" s="118">
        <f t="shared" si="0"/>
        <v>17868.56</v>
      </c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E63" s="118"/>
      <c r="DF63" s="118"/>
    </row>
    <row r="64" spans="1:110" ht="22.5" customHeight="1">
      <c r="A64" s="138" t="s">
        <v>130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9"/>
      <c r="AC64" s="125" t="s">
        <v>14</v>
      </c>
      <c r="AD64" s="126"/>
      <c r="AE64" s="126"/>
      <c r="AF64" s="126"/>
      <c r="AG64" s="126"/>
      <c r="AH64" s="126"/>
      <c r="AI64" s="126" t="s">
        <v>180</v>
      </c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18">
        <f>AZ65</f>
        <v>45600</v>
      </c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>
        <f>BW65</f>
        <v>27731.44</v>
      </c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>
        <f t="shared" si="0"/>
        <v>17868.56</v>
      </c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</row>
    <row r="65" spans="1:110" ht="21" customHeight="1">
      <c r="A65" s="138" t="s">
        <v>57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9"/>
      <c r="AC65" s="125" t="s">
        <v>14</v>
      </c>
      <c r="AD65" s="126"/>
      <c r="AE65" s="126"/>
      <c r="AF65" s="126"/>
      <c r="AG65" s="126"/>
      <c r="AH65" s="126"/>
      <c r="AI65" s="126" t="s">
        <v>181</v>
      </c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18">
        <v>45600</v>
      </c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>
        <v>27731.44</v>
      </c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>
        <f t="shared" si="0"/>
        <v>17868.56</v>
      </c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</row>
    <row r="66" spans="1:110" ht="21" customHeight="1">
      <c r="A66" s="132" t="s">
        <v>72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20"/>
      <c r="AC66" s="121" t="s">
        <v>14</v>
      </c>
      <c r="AD66" s="122"/>
      <c r="AE66" s="122"/>
      <c r="AF66" s="122"/>
      <c r="AG66" s="122"/>
      <c r="AH66" s="123"/>
      <c r="AI66" s="124" t="s">
        <v>182</v>
      </c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3"/>
      <c r="AZ66" s="115">
        <f>AZ67</f>
        <v>200</v>
      </c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7"/>
      <c r="BW66" s="115">
        <f>BW67</f>
        <v>200</v>
      </c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7"/>
      <c r="CO66" s="118">
        <f>AZ66-BW66</f>
        <v>0</v>
      </c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8"/>
      <c r="DF66" s="118"/>
    </row>
    <row r="67" spans="1:110" ht="169.5" customHeight="1">
      <c r="A67" s="119" t="s">
        <v>184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20"/>
      <c r="AC67" s="121" t="s">
        <v>14</v>
      </c>
      <c r="AD67" s="122"/>
      <c r="AE67" s="122"/>
      <c r="AF67" s="122"/>
      <c r="AG67" s="122"/>
      <c r="AH67" s="123"/>
      <c r="AI67" s="124" t="s">
        <v>183</v>
      </c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3"/>
      <c r="AZ67" s="115">
        <f>AZ68</f>
        <v>200</v>
      </c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7"/>
      <c r="BW67" s="115">
        <f>BW68</f>
        <v>200</v>
      </c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7"/>
      <c r="CO67" s="118">
        <f>AZ67-BW67</f>
        <v>0</v>
      </c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</row>
    <row r="68" spans="1:110" ht="402" customHeight="1">
      <c r="A68" s="119" t="s">
        <v>186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20"/>
      <c r="AC68" s="121" t="s">
        <v>14</v>
      </c>
      <c r="AD68" s="122"/>
      <c r="AE68" s="122"/>
      <c r="AF68" s="122"/>
      <c r="AG68" s="122"/>
      <c r="AH68" s="123"/>
      <c r="AI68" s="124" t="s">
        <v>185</v>
      </c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3"/>
      <c r="AZ68" s="115">
        <f>AZ69</f>
        <v>200</v>
      </c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7"/>
      <c r="BW68" s="115">
        <f>BW69</f>
        <v>200</v>
      </c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7"/>
      <c r="CO68" s="118">
        <f>AZ68-BW68</f>
        <v>0</v>
      </c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  <c r="DE68" s="118"/>
      <c r="DF68" s="118"/>
    </row>
    <row r="69" spans="1:110" ht="40.5" customHeight="1">
      <c r="A69" s="138" t="s">
        <v>141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9"/>
      <c r="AC69" s="125" t="s">
        <v>14</v>
      </c>
      <c r="AD69" s="126"/>
      <c r="AE69" s="126"/>
      <c r="AF69" s="126"/>
      <c r="AG69" s="126"/>
      <c r="AH69" s="126"/>
      <c r="AI69" s="126" t="s">
        <v>187</v>
      </c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18">
        <f>AZ70</f>
        <v>200</v>
      </c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>
        <f>BW70</f>
        <v>200</v>
      </c>
      <c r="BX69" s="118"/>
      <c r="BY69" s="118"/>
      <c r="BZ69" s="118"/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18"/>
      <c r="CO69" s="118">
        <f t="shared" si="0"/>
        <v>0</v>
      </c>
      <c r="CP69" s="118"/>
      <c r="CQ69" s="118"/>
      <c r="CR69" s="118"/>
      <c r="CS69" s="118"/>
      <c r="CT69" s="118"/>
      <c r="CU69" s="118"/>
      <c r="CV69" s="118"/>
      <c r="CW69" s="118"/>
      <c r="CX69" s="118"/>
      <c r="CY69" s="118"/>
      <c r="CZ69" s="118"/>
      <c r="DA69" s="118"/>
      <c r="DB69" s="118"/>
      <c r="DC69" s="118"/>
      <c r="DD69" s="118"/>
      <c r="DE69" s="118"/>
      <c r="DF69" s="118"/>
    </row>
    <row r="70" spans="1:110" ht="27" customHeight="1">
      <c r="A70" s="60" t="s">
        <v>70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1"/>
      <c r="AC70" s="125" t="s">
        <v>14</v>
      </c>
      <c r="AD70" s="126"/>
      <c r="AE70" s="126"/>
      <c r="AF70" s="126"/>
      <c r="AG70" s="126"/>
      <c r="AH70" s="126"/>
      <c r="AI70" s="126" t="s">
        <v>188</v>
      </c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41">
        <f>AZ71</f>
        <v>200</v>
      </c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>
        <f>BW71</f>
        <v>200</v>
      </c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18">
        <f t="shared" si="0"/>
        <v>0</v>
      </c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</row>
    <row r="71" spans="1:110" ht="33.75" customHeight="1">
      <c r="A71" s="34" t="s">
        <v>94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5"/>
      <c r="AC71" s="121" t="s">
        <v>14</v>
      </c>
      <c r="AD71" s="122"/>
      <c r="AE71" s="122"/>
      <c r="AF71" s="122"/>
      <c r="AG71" s="122"/>
      <c r="AH71" s="123"/>
      <c r="AI71" s="124" t="s">
        <v>189</v>
      </c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3"/>
      <c r="AZ71" s="129">
        <v>200</v>
      </c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1"/>
      <c r="BW71" s="129">
        <v>200</v>
      </c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1"/>
      <c r="CO71" s="118">
        <f>AZ71-BW71</f>
        <v>0</v>
      </c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</row>
    <row r="72" spans="1:110" ht="25.5" customHeight="1">
      <c r="A72" s="138" t="s">
        <v>191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9"/>
      <c r="AC72" s="125" t="s">
        <v>14</v>
      </c>
      <c r="AD72" s="126"/>
      <c r="AE72" s="126"/>
      <c r="AF72" s="126"/>
      <c r="AG72" s="126"/>
      <c r="AH72" s="126"/>
      <c r="AI72" s="126" t="s">
        <v>190</v>
      </c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41">
        <f aca="true" t="shared" si="2" ref="AZ72:AZ77">AZ73</f>
        <v>2339800</v>
      </c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>
        <f aca="true" t="shared" si="3" ref="BW72:BW77">BW73</f>
        <v>0</v>
      </c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18">
        <f t="shared" si="0"/>
        <v>2339800</v>
      </c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</row>
    <row r="73" spans="1:110" ht="33.75" customHeight="1">
      <c r="A73" s="138" t="s">
        <v>191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9"/>
      <c r="AC73" s="125" t="s">
        <v>14</v>
      </c>
      <c r="AD73" s="126"/>
      <c r="AE73" s="126"/>
      <c r="AF73" s="126"/>
      <c r="AG73" s="126"/>
      <c r="AH73" s="126"/>
      <c r="AI73" s="126" t="s">
        <v>192</v>
      </c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18">
        <f t="shared" si="2"/>
        <v>2339800</v>
      </c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>
        <f t="shared" si="3"/>
        <v>0</v>
      </c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>
        <f t="shared" si="0"/>
        <v>2339800</v>
      </c>
      <c r="CP73" s="118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8"/>
      <c r="DE73" s="118"/>
      <c r="DF73" s="118"/>
    </row>
    <row r="74" spans="1:110" ht="82.5" customHeight="1">
      <c r="A74" s="138" t="s">
        <v>194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9"/>
      <c r="AC74" s="125" t="s">
        <v>14</v>
      </c>
      <c r="AD74" s="126"/>
      <c r="AE74" s="126"/>
      <c r="AF74" s="126"/>
      <c r="AG74" s="126"/>
      <c r="AH74" s="126"/>
      <c r="AI74" s="126" t="s">
        <v>193</v>
      </c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18">
        <f t="shared" si="2"/>
        <v>2339800</v>
      </c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>
        <f t="shared" si="3"/>
        <v>0</v>
      </c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>
        <f t="shared" si="0"/>
        <v>2339800</v>
      </c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</row>
    <row r="75" spans="1:110" ht="37.5" customHeight="1">
      <c r="A75" s="119" t="s">
        <v>141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20"/>
      <c r="AC75" s="125" t="s">
        <v>14</v>
      </c>
      <c r="AD75" s="126"/>
      <c r="AE75" s="126"/>
      <c r="AF75" s="126"/>
      <c r="AG75" s="126"/>
      <c r="AH75" s="126"/>
      <c r="AI75" s="124" t="s">
        <v>195</v>
      </c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3"/>
      <c r="AZ75" s="115">
        <f t="shared" si="2"/>
        <v>2339800</v>
      </c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7"/>
      <c r="BW75" s="115">
        <f t="shared" si="3"/>
        <v>0</v>
      </c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7"/>
      <c r="CO75" s="118">
        <f t="shared" si="0"/>
        <v>2339800</v>
      </c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</row>
    <row r="76" spans="1:110" ht="19.5" customHeight="1">
      <c r="A76" s="119" t="s">
        <v>130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20"/>
      <c r="AC76" s="125" t="s">
        <v>14</v>
      </c>
      <c r="AD76" s="126"/>
      <c r="AE76" s="126"/>
      <c r="AF76" s="126"/>
      <c r="AG76" s="126"/>
      <c r="AH76" s="126"/>
      <c r="AI76" s="124" t="s">
        <v>196</v>
      </c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3"/>
      <c r="AZ76" s="115">
        <f t="shared" si="2"/>
        <v>2339800</v>
      </c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7"/>
      <c r="BW76" s="115">
        <f t="shared" si="3"/>
        <v>0</v>
      </c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7"/>
      <c r="CO76" s="118">
        <f t="shared" si="0"/>
        <v>2339800</v>
      </c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</row>
    <row r="77" spans="1:110" ht="21" customHeight="1">
      <c r="A77" s="119" t="s">
        <v>68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20"/>
      <c r="AC77" s="125" t="s">
        <v>14</v>
      </c>
      <c r="AD77" s="126"/>
      <c r="AE77" s="126"/>
      <c r="AF77" s="126"/>
      <c r="AG77" s="126"/>
      <c r="AH77" s="126"/>
      <c r="AI77" s="124" t="s">
        <v>197</v>
      </c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3"/>
      <c r="AZ77" s="115">
        <f t="shared" si="2"/>
        <v>2339800</v>
      </c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7"/>
      <c r="BW77" s="115">
        <f t="shared" si="3"/>
        <v>0</v>
      </c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7"/>
      <c r="CO77" s="118">
        <f t="shared" si="0"/>
        <v>2339800</v>
      </c>
      <c r="CP77" s="118"/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  <c r="DE77" s="118"/>
      <c r="DF77" s="118"/>
    </row>
    <row r="78" spans="1:110" ht="26.25" customHeight="1">
      <c r="A78" s="119" t="s">
        <v>65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20"/>
      <c r="AC78" s="125" t="s">
        <v>14</v>
      </c>
      <c r="AD78" s="126"/>
      <c r="AE78" s="126"/>
      <c r="AF78" s="126"/>
      <c r="AG78" s="126"/>
      <c r="AH78" s="126"/>
      <c r="AI78" s="124" t="s">
        <v>198</v>
      </c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3"/>
      <c r="AZ78" s="115">
        <v>2339800</v>
      </c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7"/>
      <c r="BW78" s="115">
        <v>0</v>
      </c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7"/>
      <c r="CO78" s="118">
        <f t="shared" si="0"/>
        <v>2339800</v>
      </c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  <c r="DE78" s="118"/>
      <c r="DF78" s="118"/>
    </row>
    <row r="79" spans="1:110" ht="21" customHeight="1">
      <c r="A79" s="119" t="s">
        <v>91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20"/>
      <c r="AC79" s="125" t="s">
        <v>14</v>
      </c>
      <c r="AD79" s="126"/>
      <c r="AE79" s="126"/>
      <c r="AF79" s="126"/>
      <c r="AG79" s="126"/>
      <c r="AH79" s="126"/>
      <c r="AI79" s="124" t="s">
        <v>199</v>
      </c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3"/>
      <c r="AZ79" s="115">
        <f>AZ80</f>
        <v>3290118</v>
      </c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7"/>
      <c r="BW79" s="115">
        <f>BW80</f>
        <v>0</v>
      </c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7"/>
      <c r="CO79" s="118">
        <f aca="true" t="shared" si="4" ref="CO79:CO84">AZ79-BW79</f>
        <v>3290118</v>
      </c>
      <c r="CP79" s="118"/>
      <c r="CQ79" s="118"/>
      <c r="CR79" s="118"/>
      <c r="CS79" s="118"/>
      <c r="CT79" s="118"/>
      <c r="CU79" s="118"/>
      <c r="CV79" s="118"/>
      <c r="CW79" s="118"/>
      <c r="CX79" s="118"/>
      <c r="CY79" s="118"/>
      <c r="CZ79" s="118"/>
      <c r="DA79" s="118"/>
      <c r="DB79" s="118"/>
      <c r="DC79" s="118"/>
      <c r="DD79" s="118"/>
      <c r="DE79" s="118"/>
      <c r="DF79" s="118"/>
    </row>
    <row r="80" spans="1:110" ht="22.5" customHeight="1">
      <c r="A80" s="119" t="s">
        <v>91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20"/>
      <c r="AC80" s="125" t="s">
        <v>14</v>
      </c>
      <c r="AD80" s="126"/>
      <c r="AE80" s="126"/>
      <c r="AF80" s="126"/>
      <c r="AG80" s="126"/>
      <c r="AH80" s="126"/>
      <c r="AI80" s="124" t="s">
        <v>200</v>
      </c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3"/>
      <c r="AZ80" s="115">
        <f>AZ81</f>
        <v>3290118</v>
      </c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7"/>
      <c r="BW80" s="115">
        <f>BW81</f>
        <v>0</v>
      </c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7"/>
      <c r="CO80" s="118">
        <f t="shared" si="4"/>
        <v>3290118</v>
      </c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8"/>
      <c r="DE80" s="118"/>
      <c r="DF80" s="118"/>
    </row>
    <row r="81" spans="1:110" ht="22.5" customHeight="1">
      <c r="A81" s="119" t="s">
        <v>92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20"/>
      <c r="AC81" s="125" t="s">
        <v>14</v>
      </c>
      <c r="AD81" s="126"/>
      <c r="AE81" s="126"/>
      <c r="AF81" s="126"/>
      <c r="AG81" s="126"/>
      <c r="AH81" s="126"/>
      <c r="AI81" s="124" t="s">
        <v>201</v>
      </c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3"/>
      <c r="AZ81" s="115">
        <f>AZ82</f>
        <v>3290118</v>
      </c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7"/>
      <c r="BW81" s="115">
        <f>BW82</f>
        <v>0</v>
      </c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7"/>
      <c r="CO81" s="118">
        <f t="shared" si="4"/>
        <v>3290118</v>
      </c>
      <c r="CP81" s="118"/>
      <c r="CQ81" s="118"/>
      <c r="CR81" s="118"/>
      <c r="CS81" s="118"/>
      <c r="CT81" s="118"/>
      <c r="CU81" s="118"/>
      <c r="CV81" s="118"/>
      <c r="CW81" s="118"/>
      <c r="CX81" s="118"/>
      <c r="CY81" s="118"/>
      <c r="CZ81" s="118"/>
      <c r="DA81" s="118"/>
      <c r="DB81" s="118"/>
      <c r="DC81" s="118"/>
      <c r="DD81" s="118"/>
      <c r="DE81" s="118"/>
      <c r="DF81" s="118"/>
    </row>
    <row r="82" spans="1:110" ht="22.5" customHeight="1">
      <c r="A82" s="119" t="s">
        <v>203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20"/>
      <c r="AC82" s="125" t="s">
        <v>14</v>
      </c>
      <c r="AD82" s="126"/>
      <c r="AE82" s="126"/>
      <c r="AF82" s="126"/>
      <c r="AG82" s="126"/>
      <c r="AH82" s="126"/>
      <c r="AI82" s="124" t="s">
        <v>202</v>
      </c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3"/>
      <c r="AZ82" s="115">
        <f>AZ83</f>
        <v>3290118</v>
      </c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7"/>
      <c r="BW82" s="115">
        <f>BW83</f>
        <v>0</v>
      </c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7"/>
      <c r="CO82" s="118">
        <f t="shared" si="4"/>
        <v>3290118</v>
      </c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8"/>
      <c r="DE82" s="118"/>
      <c r="DF82" s="118"/>
    </row>
    <row r="83" spans="1:110" ht="22.5" customHeight="1">
      <c r="A83" s="119" t="s">
        <v>91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20"/>
      <c r="AC83" s="125" t="s">
        <v>14</v>
      </c>
      <c r="AD83" s="126"/>
      <c r="AE83" s="126"/>
      <c r="AF83" s="126"/>
      <c r="AG83" s="126"/>
      <c r="AH83" s="126"/>
      <c r="AI83" s="124" t="s">
        <v>204</v>
      </c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3"/>
      <c r="AZ83" s="115">
        <f>AZ84</f>
        <v>3290118</v>
      </c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7"/>
      <c r="BW83" s="115">
        <f>BW84</f>
        <v>0</v>
      </c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7"/>
      <c r="CO83" s="118">
        <f t="shared" si="4"/>
        <v>3290118</v>
      </c>
      <c r="CP83" s="118"/>
      <c r="CQ83" s="118"/>
      <c r="CR83" s="118"/>
      <c r="CS83" s="118"/>
      <c r="CT83" s="118"/>
      <c r="CU83" s="118"/>
      <c r="CV83" s="118"/>
      <c r="CW83" s="118"/>
      <c r="CX83" s="118"/>
      <c r="CY83" s="118"/>
      <c r="CZ83" s="118"/>
      <c r="DA83" s="118"/>
      <c r="DB83" s="118"/>
      <c r="DC83" s="118"/>
      <c r="DD83" s="118"/>
      <c r="DE83" s="118"/>
      <c r="DF83" s="118"/>
    </row>
    <row r="84" spans="1:110" ht="22.5" customHeight="1">
      <c r="A84" s="119" t="s">
        <v>57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20"/>
      <c r="AC84" s="125" t="s">
        <v>14</v>
      </c>
      <c r="AD84" s="126"/>
      <c r="AE84" s="126"/>
      <c r="AF84" s="126"/>
      <c r="AG84" s="126"/>
      <c r="AH84" s="126"/>
      <c r="AI84" s="124" t="s">
        <v>205</v>
      </c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3"/>
      <c r="AZ84" s="115">
        <v>3290118</v>
      </c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7"/>
      <c r="BW84" s="115">
        <v>0</v>
      </c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7"/>
      <c r="CO84" s="118">
        <f t="shared" si="4"/>
        <v>3290118</v>
      </c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8"/>
      <c r="DE84" s="118"/>
      <c r="DF84" s="118"/>
    </row>
    <row r="85" spans="1:110" ht="22.5" customHeight="1">
      <c r="A85" s="119" t="s">
        <v>91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20"/>
      <c r="AC85" s="121" t="s">
        <v>14</v>
      </c>
      <c r="AD85" s="122"/>
      <c r="AE85" s="122"/>
      <c r="AF85" s="122"/>
      <c r="AG85" s="122"/>
      <c r="AH85" s="123"/>
      <c r="AI85" s="124" t="s">
        <v>206</v>
      </c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3"/>
      <c r="AZ85" s="115">
        <f>AZ86+AZ94+AZ106</f>
        <v>3100057</v>
      </c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7"/>
      <c r="BW85" s="115">
        <f>BW86+BW94+BW106</f>
        <v>1056488.37</v>
      </c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7"/>
      <c r="CO85" s="118">
        <f aca="true" t="shared" si="5" ref="CO85:CO93">AZ85-BW85</f>
        <v>2043568.63</v>
      </c>
      <c r="CP85" s="118"/>
      <c r="CQ85" s="118"/>
      <c r="CR85" s="118"/>
      <c r="CS85" s="118"/>
      <c r="CT85" s="118"/>
      <c r="CU85" s="118"/>
      <c r="CV85" s="118"/>
      <c r="CW85" s="118"/>
      <c r="CX85" s="118"/>
      <c r="CY85" s="118"/>
      <c r="CZ85" s="118"/>
      <c r="DA85" s="118"/>
      <c r="DB85" s="118"/>
      <c r="DC85" s="118"/>
      <c r="DD85" s="118"/>
      <c r="DE85" s="118"/>
      <c r="DF85" s="118"/>
    </row>
    <row r="86" spans="1:110" ht="22.5" customHeight="1">
      <c r="A86" s="119" t="s">
        <v>91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20"/>
      <c r="AC86" s="121" t="s">
        <v>14</v>
      </c>
      <c r="AD86" s="122"/>
      <c r="AE86" s="122"/>
      <c r="AF86" s="122"/>
      <c r="AG86" s="122"/>
      <c r="AH86" s="123"/>
      <c r="AI86" s="124" t="s">
        <v>207</v>
      </c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3"/>
      <c r="AZ86" s="115">
        <f>AZ87</f>
        <v>271057</v>
      </c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7"/>
      <c r="BW86" s="115">
        <f>BW87</f>
        <v>7727.5</v>
      </c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7"/>
      <c r="CO86" s="118">
        <f t="shared" si="5"/>
        <v>263329.5</v>
      </c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8"/>
      <c r="DE86" s="118"/>
      <c r="DF86" s="118"/>
    </row>
    <row r="87" spans="1:110" ht="22.5" customHeight="1">
      <c r="A87" s="119" t="s">
        <v>92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20"/>
      <c r="AC87" s="121" t="s">
        <v>14</v>
      </c>
      <c r="AD87" s="122"/>
      <c r="AE87" s="122"/>
      <c r="AF87" s="122"/>
      <c r="AG87" s="122"/>
      <c r="AH87" s="123"/>
      <c r="AI87" s="124" t="s">
        <v>208</v>
      </c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3"/>
      <c r="AZ87" s="115">
        <f>AZ88</f>
        <v>271057</v>
      </c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7"/>
      <c r="BW87" s="115">
        <f>BW88</f>
        <v>7727.5</v>
      </c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7"/>
      <c r="CO87" s="118">
        <f t="shared" si="5"/>
        <v>263329.5</v>
      </c>
      <c r="CP87" s="118"/>
      <c r="CQ87" s="118"/>
      <c r="CR87" s="118"/>
      <c r="CS87" s="118"/>
      <c r="CT87" s="118"/>
      <c r="CU87" s="118"/>
      <c r="CV87" s="118"/>
      <c r="CW87" s="118"/>
      <c r="CX87" s="118"/>
      <c r="CY87" s="118"/>
      <c r="CZ87" s="118"/>
      <c r="DA87" s="118"/>
      <c r="DB87" s="118"/>
      <c r="DC87" s="118"/>
      <c r="DD87" s="118"/>
      <c r="DE87" s="118"/>
      <c r="DF87" s="118"/>
    </row>
    <row r="88" spans="1:110" ht="22.5" customHeight="1">
      <c r="A88" s="119" t="s">
        <v>203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20"/>
      <c r="AC88" s="121" t="s">
        <v>14</v>
      </c>
      <c r="AD88" s="122"/>
      <c r="AE88" s="122"/>
      <c r="AF88" s="122"/>
      <c r="AG88" s="122"/>
      <c r="AH88" s="123"/>
      <c r="AI88" s="124" t="s">
        <v>209</v>
      </c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3"/>
      <c r="AZ88" s="115">
        <f>AZ89</f>
        <v>271057</v>
      </c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7"/>
      <c r="BW88" s="115">
        <f>BW89</f>
        <v>7727.5</v>
      </c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7"/>
      <c r="CO88" s="118">
        <f t="shared" si="5"/>
        <v>263329.5</v>
      </c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8"/>
      <c r="DE88" s="118"/>
      <c r="DF88" s="118"/>
    </row>
    <row r="89" spans="1:110" ht="22.5" customHeight="1">
      <c r="A89" s="119" t="s">
        <v>130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20"/>
      <c r="AC89" s="121" t="s">
        <v>14</v>
      </c>
      <c r="AD89" s="122"/>
      <c r="AE89" s="122"/>
      <c r="AF89" s="122"/>
      <c r="AG89" s="122"/>
      <c r="AH89" s="123"/>
      <c r="AI89" s="124" t="s">
        <v>210</v>
      </c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3"/>
      <c r="AZ89" s="115">
        <f>AZ93+AZ90</f>
        <v>271057</v>
      </c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7"/>
      <c r="BW89" s="115">
        <f>BW93</f>
        <v>7727.5</v>
      </c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7"/>
      <c r="CO89" s="118">
        <f t="shared" si="5"/>
        <v>263329.5</v>
      </c>
      <c r="CP89" s="118"/>
      <c r="CQ89" s="118"/>
      <c r="CR89" s="118"/>
      <c r="CS89" s="118"/>
      <c r="CT89" s="118"/>
      <c r="CU89" s="118"/>
      <c r="CV89" s="118"/>
      <c r="CW89" s="118"/>
      <c r="CX89" s="118"/>
      <c r="CY89" s="118"/>
      <c r="CZ89" s="118"/>
      <c r="DA89" s="118"/>
      <c r="DB89" s="118"/>
      <c r="DC89" s="118"/>
      <c r="DD89" s="118"/>
      <c r="DE89" s="118"/>
      <c r="DF89" s="118"/>
    </row>
    <row r="90" spans="1:110" ht="22.5" customHeight="1">
      <c r="A90" s="119" t="s">
        <v>68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20"/>
      <c r="AC90" s="121" t="s">
        <v>14</v>
      </c>
      <c r="AD90" s="122"/>
      <c r="AE90" s="122"/>
      <c r="AF90" s="122"/>
      <c r="AG90" s="122"/>
      <c r="AH90" s="123"/>
      <c r="AI90" s="124" t="s">
        <v>506</v>
      </c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3"/>
      <c r="AZ90" s="115">
        <f>AZ91+AZ92</f>
        <v>263329</v>
      </c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7"/>
      <c r="BW90" s="115">
        <f>BW91+BW92</f>
        <v>0</v>
      </c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7"/>
      <c r="CO90" s="118">
        <f>AZ90-BW90</f>
        <v>263329</v>
      </c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8"/>
      <c r="DE90" s="118"/>
      <c r="DF90" s="118"/>
    </row>
    <row r="91" spans="1:110" ht="22.5" customHeight="1">
      <c r="A91" s="138" t="s">
        <v>69</v>
      </c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9"/>
      <c r="AC91" s="121" t="s">
        <v>14</v>
      </c>
      <c r="AD91" s="122"/>
      <c r="AE91" s="122"/>
      <c r="AF91" s="122"/>
      <c r="AG91" s="122"/>
      <c r="AH91" s="123"/>
      <c r="AI91" s="124" t="s">
        <v>505</v>
      </c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3"/>
      <c r="AZ91" s="115">
        <v>237408</v>
      </c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7"/>
      <c r="BW91" s="115">
        <v>0</v>
      </c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7"/>
      <c r="CO91" s="118">
        <f>AZ91-BW91</f>
        <v>237408</v>
      </c>
      <c r="CP91" s="118"/>
      <c r="CQ91" s="118"/>
      <c r="CR91" s="118"/>
      <c r="CS91" s="118"/>
      <c r="CT91" s="118"/>
      <c r="CU91" s="118"/>
      <c r="CV91" s="118"/>
      <c r="CW91" s="118"/>
      <c r="CX91" s="118"/>
      <c r="CY91" s="118"/>
      <c r="CZ91" s="118"/>
      <c r="DA91" s="118"/>
      <c r="DB91" s="118"/>
      <c r="DC91" s="118"/>
      <c r="DD91" s="118"/>
      <c r="DE91" s="118"/>
      <c r="DF91" s="118"/>
    </row>
    <row r="92" spans="1:110" ht="22.5" customHeight="1">
      <c r="A92" s="119" t="s">
        <v>65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20"/>
      <c r="AC92" s="121" t="s">
        <v>14</v>
      </c>
      <c r="AD92" s="122"/>
      <c r="AE92" s="122"/>
      <c r="AF92" s="122"/>
      <c r="AG92" s="122"/>
      <c r="AH92" s="123"/>
      <c r="AI92" s="124" t="s">
        <v>507</v>
      </c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3"/>
      <c r="AZ92" s="115">
        <v>25921</v>
      </c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7"/>
      <c r="BW92" s="115">
        <v>0</v>
      </c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7"/>
      <c r="CO92" s="118">
        <f>AZ92-BW92</f>
        <v>25921</v>
      </c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8"/>
      <c r="DE92" s="118"/>
      <c r="DF92" s="118"/>
    </row>
    <row r="93" spans="1:110" ht="22.5" customHeight="1">
      <c r="A93" s="119" t="s">
        <v>57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20"/>
      <c r="AC93" s="121" t="s">
        <v>14</v>
      </c>
      <c r="AD93" s="122"/>
      <c r="AE93" s="122"/>
      <c r="AF93" s="122"/>
      <c r="AG93" s="122"/>
      <c r="AH93" s="123"/>
      <c r="AI93" s="124" t="s">
        <v>211</v>
      </c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3"/>
      <c r="AZ93" s="115">
        <v>7728</v>
      </c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7"/>
      <c r="BW93" s="115">
        <v>7727.5</v>
      </c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7"/>
      <c r="CO93" s="118">
        <f t="shared" si="5"/>
        <v>0.5</v>
      </c>
      <c r="CP93" s="118"/>
      <c r="CQ93" s="118"/>
      <c r="CR93" s="118"/>
      <c r="CS93" s="118"/>
      <c r="CT93" s="118"/>
      <c r="CU93" s="118"/>
      <c r="CV93" s="118"/>
      <c r="CW93" s="118"/>
      <c r="CX93" s="118"/>
      <c r="CY93" s="118"/>
      <c r="CZ93" s="118"/>
      <c r="DA93" s="118"/>
      <c r="DB93" s="118"/>
      <c r="DC93" s="118"/>
      <c r="DD93" s="118"/>
      <c r="DE93" s="118"/>
      <c r="DF93" s="118"/>
    </row>
    <row r="94" spans="1:110" ht="45.75" customHeight="1">
      <c r="A94" s="119" t="s">
        <v>213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20"/>
      <c r="AC94" s="121" t="s">
        <v>14</v>
      </c>
      <c r="AD94" s="122"/>
      <c r="AE94" s="122"/>
      <c r="AF94" s="122"/>
      <c r="AG94" s="122"/>
      <c r="AH94" s="123"/>
      <c r="AI94" s="124" t="s">
        <v>212</v>
      </c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3"/>
      <c r="AZ94" s="115">
        <f>AZ95</f>
        <v>294800</v>
      </c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7"/>
      <c r="BW94" s="115">
        <f>BW95</f>
        <v>192590.5</v>
      </c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7"/>
      <c r="CO94" s="118">
        <f aca="true" t="shared" si="6" ref="CO94:CO108">AZ94-BW94</f>
        <v>102209.5</v>
      </c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8"/>
      <c r="DE94" s="118"/>
      <c r="DF94" s="118"/>
    </row>
    <row r="95" spans="1:110" ht="22.5" customHeight="1">
      <c r="A95" s="119" t="s">
        <v>215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20"/>
      <c r="AC95" s="121" t="s">
        <v>14</v>
      </c>
      <c r="AD95" s="122"/>
      <c r="AE95" s="122"/>
      <c r="AF95" s="122"/>
      <c r="AG95" s="122"/>
      <c r="AH95" s="123"/>
      <c r="AI95" s="124" t="s">
        <v>214</v>
      </c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3"/>
      <c r="AZ95" s="115">
        <f>AZ96</f>
        <v>294800</v>
      </c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7"/>
      <c r="BW95" s="115">
        <f>BW96</f>
        <v>192590.5</v>
      </c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7"/>
      <c r="CO95" s="118">
        <f t="shared" si="6"/>
        <v>102209.5</v>
      </c>
      <c r="CP95" s="118"/>
      <c r="CQ95" s="118"/>
      <c r="CR95" s="118"/>
      <c r="CS95" s="118"/>
      <c r="CT95" s="118"/>
      <c r="CU95" s="118"/>
      <c r="CV95" s="118"/>
      <c r="CW95" s="118"/>
      <c r="CX95" s="118"/>
      <c r="CY95" s="118"/>
      <c r="CZ95" s="118"/>
      <c r="DA95" s="118"/>
      <c r="DB95" s="118"/>
      <c r="DC95" s="118"/>
      <c r="DD95" s="118"/>
      <c r="DE95" s="118"/>
      <c r="DF95" s="118"/>
    </row>
    <row r="96" spans="1:110" ht="22.5" customHeight="1">
      <c r="A96" s="119" t="s">
        <v>215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20"/>
      <c r="AC96" s="125" t="s">
        <v>14</v>
      </c>
      <c r="AD96" s="126"/>
      <c r="AE96" s="126"/>
      <c r="AF96" s="126"/>
      <c r="AG96" s="126"/>
      <c r="AH96" s="126"/>
      <c r="AI96" s="124" t="s">
        <v>216</v>
      </c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3"/>
      <c r="AZ96" s="115">
        <f>AZ97+AZ103</f>
        <v>294800</v>
      </c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7"/>
      <c r="BW96" s="115">
        <f>BW97+BW103</f>
        <v>192590.5</v>
      </c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7"/>
      <c r="CO96" s="118">
        <f t="shared" si="6"/>
        <v>102209.5</v>
      </c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8"/>
      <c r="DE96" s="118"/>
      <c r="DF96" s="118"/>
    </row>
    <row r="97" spans="1:110" ht="39.75" customHeight="1">
      <c r="A97" s="119" t="s">
        <v>141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20"/>
      <c r="AC97" s="125" t="s">
        <v>14</v>
      </c>
      <c r="AD97" s="126"/>
      <c r="AE97" s="126"/>
      <c r="AF97" s="126"/>
      <c r="AG97" s="126"/>
      <c r="AH97" s="126"/>
      <c r="AI97" s="124" t="s">
        <v>217</v>
      </c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3"/>
      <c r="AZ97" s="115">
        <f>AZ98+AZ101</f>
        <v>244800</v>
      </c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7"/>
      <c r="BW97" s="115">
        <f>BW98+BW101</f>
        <v>182390.5</v>
      </c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7"/>
      <c r="CO97" s="118">
        <f t="shared" si="6"/>
        <v>62409.5</v>
      </c>
      <c r="CP97" s="118"/>
      <c r="CQ97" s="118"/>
      <c r="CR97" s="118"/>
      <c r="CS97" s="118"/>
      <c r="CT97" s="118"/>
      <c r="CU97" s="118"/>
      <c r="CV97" s="118"/>
      <c r="CW97" s="118"/>
      <c r="CX97" s="118"/>
      <c r="CY97" s="118"/>
      <c r="CZ97" s="118"/>
      <c r="DA97" s="118"/>
      <c r="DB97" s="118"/>
      <c r="DC97" s="118"/>
      <c r="DD97" s="118"/>
      <c r="DE97" s="118"/>
      <c r="DF97" s="118"/>
    </row>
    <row r="98" spans="1:110" ht="21" customHeight="1">
      <c r="A98" s="119" t="s">
        <v>130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20"/>
      <c r="AC98" s="125" t="s">
        <v>14</v>
      </c>
      <c r="AD98" s="126"/>
      <c r="AE98" s="126"/>
      <c r="AF98" s="126"/>
      <c r="AG98" s="126"/>
      <c r="AH98" s="126"/>
      <c r="AI98" s="124" t="s">
        <v>218</v>
      </c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3"/>
      <c r="AZ98" s="115">
        <f>AZ99</f>
        <v>71297</v>
      </c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7"/>
      <c r="BW98" s="115">
        <f>BW99</f>
        <v>8888</v>
      </c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7"/>
      <c r="CO98" s="118">
        <f t="shared" si="6"/>
        <v>62409</v>
      </c>
      <c r="CP98" s="118"/>
      <c r="CQ98" s="118"/>
      <c r="CR98" s="118"/>
      <c r="CS98" s="118"/>
      <c r="CT98" s="118"/>
      <c r="CU98" s="118"/>
      <c r="CV98" s="118"/>
      <c r="CW98" s="118"/>
      <c r="CX98" s="118"/>
      <c r="CY98" s="118"/>
      <c r="CZ98" s="118"/>
      <c r="DA98" s="118"/>
      <c r="DB98" s="118"/>
      <c r="DC98" s="118"/>
      <c r="DD98" s="118"/>
      <c r="DE98" s="118"/>
      <c r="DF98" s="118"/>
    </row>
    <row r="99" spans="1:110" ht="21.75" customHeight="1">
      <c r="A99" s="119" t="s">
        <v>68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20"/>
      <c r="AC99" s="125" t="s">
        <v>14</v>
      </c>
      <c r="AD99" s="126"/>
      <c r="AE99" s="126"/>
      <c r="AF99" s="126"/>
      <c r="AG99" s="126"/>
      <c r="AH99" s="126"/>
      <c r="AI99" s="124" t="s">
        <v>219</v>
      </c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3"/>
      <c r="AZ99" s="115">
        <f>AZ100</f>
        <v>71297</v>
      </c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7"/>
      <c r="BW99" s="115">
        <f>BW100</f>
        <v>8888</v>
      </c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7"/>
      <c r="CO99" s="118">
        <f t="shared" si="6"/>
        <v>62409</v>
      </c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8"/>
      <c r="DE99" s="118"/>
      <c r="DF99" s="118"/>
    </row>
    <row r="100" spans="1:110" ht="21.75" customHeight="1">
      <c r="A100" s="119" t="s">
        <v>65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20"/>
      <c r="AC100" s="121" t="s">
        <v>14</v>
      </c>
      <c r="AD100" s="122"/>
      <c r="AE100" s="122"/>
      <c r="AF100" s="122"/>
      <c r="AG100" s="122"/>
      <c r="AH100" s="123"/>
      <c r="AI100" s="124" t="s">
        <v>220</v>
      </c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3"/>
      <c r="AZ100" s="115">
        <v>71297</v>
      </c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7"/>
      <c r="BW100" s="115">
        <v>8888</v>
      </c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7"/>
      <c r="CO100" s="118">
        <f t="shared" si="6"/>
        <v>62409</v>
      </c>
      <c r="CP100" s="118"/>
      <c r="CQ100" s="118"/>
      <c r="CR100" s="118"/>
      <c r="CS100" s="118"/>
      <c r="CT100" s="118"/>
      <c r="CU100" s="118"/>
      <c r="CV100" s="118"/>
      <c r="CW100" s="118"/>
      <c r="CX100" s="118"/>
      <c r="CY100" s="118"/>
      <c r="CZ100" s="118"/>
      <c r="DA100" s="118"/>
      <c r="DB100" s="118"/>
      <c r="DC100" s="118"/>
      <c r="DD100" s="118"/>
      <c r="DE100" s="118"/>
      <c r="DF100" s="118"/>
    </row>
    <row r="101" spans="1:110" ht="21.75" customHeight="1">
      <c r="A101" s="119" t="s">
        <v>70</v>
      </c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20"/>
      <c r="AC101" s="121" t="s">
        <v>14</v>
      </c>
      <c r="AD101" s="122"/>
      <c r="AE101" s="122"/>
      <c r="AF101" s="122"/>
      <c r="AG101" s="122"/>
      <c r="AH101" s="123"/>
      <c r="AI101" s="124" t="s">
        <v>508</v>
      </c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3"/>
      <c r="AZ101" s="115">
        <f>AZ102</f>
        <v>173503</v>
      </c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7"/>
      <c r="BW101" s="115">
        <f>BW102</f>
        <v>173502.5</v>
      </c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7"/>
      <c r="CO101" s="118">
        <f>AZ101-BW101</f>
        <v>0.5</v>
      </c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8"/>
      <c r="DE101" s="118"/>
      <c r="DF101" s="118"/>
    </row>
    <row r="102" spans="1:110" ht="21.75" customHeight="1">
      <c r="A102" s="119" t="s">
        <v>71</v>
      </c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20"/>
      <c r="AC102" s="121" t="s">
        <v>14</v>
      </c>
      <c r="AD102" s="122"/>
      <c r="AE102" s="122"/>
      <c r="AF102" s="122"/>
      <c r="AG102" s="122"/>
      <c r="AH102" s="123"/>
      <c r="AI102" s="124" t="s">
        <v>509</v>
      </c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3"/>
      <c r="AZ102" s="115">
        <v>173503</v>
      </c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7"/>
      <c r="BW102" s="115">
        <v>173502.5</v>
      </c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7"/>
      <c r="CO102" s="118">
        <f>AZ102-BW102</f>
        <v>0.5</v>
      </c>
      <c r="CP102" s="118"/>
      <c r="CQ102" s="118"/>
      <c r="CR102" s="118"/>
      <c r="CS102" s="118"/>
      <c r="CT102" s="118"/>
      <c r="CU102" s="118"/>
      <c r="CV102" s="118"/>
      <c r="CW102" s="118"/>
      <c r="CX102" s="118"/>
      <c r="CY102" s="118"/>
      <c r="CZ102" s="118"/>
      <c r="DA102" s="118"/>
      <c r="DB102" s="118"/>
      <c r="DC102" s="118"/>
      <c r="DD102" s="118"/>
      <c r="DE102" s="118"/>
      <c r="DF102" s="118"/>
    </row>
    <row r="103" spans="1:110" ht="21.75" customHeight="1">
      <c r="A103" s="119" t="s">
        <v>224</v>
      </c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20"/>
      <c r="AC103" s="121" t="s">
        <v>14</v>
      </c>
      <c r="AD103" s="122"/>
      <c r="AE103" s="122"/>
      <c r="AF103" s="122"/>
      <c r="AG103" s="122"/>
      <c r="AH103" s="123"/>
      <c r="AI103" s="124" t="s">
        <v>221</v>
      </c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3"/>
      <c r="AZ103" s="115">
        <f>AZ104</f>
        <v>50000</v>
      </c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7"/>
      <c r="BW103" s="115">
        <f>BW104</f>
        <v>10200</v>
      </c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7"/>
      <c r="CO103" s="118">
        <f t="shared" si="6"/>
        <v>39800</v>
      </c>
      <c r="CP103" s="118"/>
      <c r="CQ103" s="118"/>
      <c r="CR103" s="118"/>
      <c r="CS103" s="118"/>
      <c r="CT103" s="118"/>
      <c r="CU103" s="118"/>
      <c r="CV103" s="118"/>
      <c r="CW103" s="118"/>
      <c r="CX103" s="118"/>
      <c r="CY103" s="118"/>
      <c r="CZ103" s="118"/>
      <c r="DA103" s="118"/>
      <c r="DB103" s="118"/>
      <c r="DC103" s="118"/>
      <c r="DD103" s="118"/>
      <c r="DE103" s="118"/>
      <c r="DF103" s="118"/>
    </row>
    <row r="104" spans="1:110" ht="16.5" customHeight="1">
      <c r="A104" s="119" t="s">
        <v>130</v>
      </c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20"/>
      <c r="AC104" s="125" t="s">
        <v>14</v>
      </c>
      <c r="AD104" s="126"/>
      <c r="AE104" s="126"/>
      <c r="AF104" s="126"/>
      <c r="AG104" s="126"/>
      <c r="AH104" s="126"/>
      <c r="AI104" s="124" t="s">
        <v>222</v>
      </c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3"/>
      <c r="AZ104" s="115">
        <f>AZ105</f>
        <v>50000</v>
      </c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7"/>
      <c r="BW104" s="115">
        <f>BW105</f>
        <v>10200</v>
      </c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7"/>
      <c r="CO104" s="118">
        <f t="shared" si="6"/>
        <v>39800</v>
      </c>
      <c r="CP104" s="118"/>
      <c r="CQ104" s="118"/>
      <c r="CR104" s="118"/>
      <c r="CS104" s="118"/>
      <c r="CT104" s="118"/>
      <c r="CU104" s="118"/>
      <c r="CV104" s="118"/>
      <c r="CW104" s="118"/>
      <c r="CX104" s="118"/>
      <c r="CY104" s="118"/>
      <c r="CZ104" s="118"/>
      <c r="DA104" s="118"/>
      <c r="DB104" s="118"/>
      <c r="DC104" s="118"/>
      <c r="DD104" s="118"/>
      <c r="DE104" s="118"/>
      <c r="DF104" s="118"/>
    </row>
    <row r="105" spans="1:110" ht="14.25" customHeight="1">
      <c r="A105" s="119" t="s">
        <v>57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20"/>
      <c r="AC105" s="125" t="s">
        <v>14</v>
      </c>
      <c r="AD105" s="126"/>
      <c r="AE105" s="126"/>
      <c r="AF105" s="126"/>
      <c r="AG105" s="126"/>
      <c r="AH105" s="126"/>
      <c r="AI105" s="124" t="s">
        <v>223</v>
      </c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3"/>
      <c r="AZ105" s="115">
        <v>50000</v>
      </c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7"/>
      <c r="BW105" s="115">
        <v>10200</v>
      </c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7"/>
      <c r="CO105" s="118">
        <f t="shared" si="6"/>
        <v>39800</v>
      </c>
      <c r="CP105" s="118"/>
      <c r="CQ105" s="118"/>
      <c r="CR105" s="118"/>
      <c r="CS105" s="118"/>
      <c r="CT105" s="118"/>
      <c r="CU105" s="118"/>
      <c r="CV105" s="118"/>
      <c r="CW105" s="118"/>
      <c r="CX105" s="118"/>
      <c r="CY105" s="118"/>
      <c r="CZ105" s="118"/>
      <c r="DA105" s="118"/>
      <c r="DB105" s="118"/>
      <c r="DC105" s="118"/>
      <c r="DD105" s="118"/>
      <c r="DE105" s="118"/>
      <c r="DF105" s="118"/>
    </row>
    <row r="106" spans="1:110" ht="25.5" customHeight="1">
      <c r="A106" s="119" t="s">
        <v>66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20"/>
      <c r="AC106" s="125" t="s">
        <v>14</v>
      </c>
      <c r="AD106" s="126"/>
      <c r="AE106" s="126"/>
      <c r="AF106" s="126"/>
      <c r="AG106" s="126"/>
      <c r="AH106" s="126"/>
      <c r="AI106" s="126" t="s">
        <v>225</v>
      </c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18">
        <f>AZ107+AZ112</f>
        <v>2534200</v>
      </c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>
        <f>BW107+BW112</f>
        <v>856170.37</v>
      </c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8"/>
      <c r="CO106" s="118">
        <f t="shared" si="6"/>
        <v>1678029.63</v>
      </c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18"/>
      <c r="DE106" s="118"/>
      <c r="DF106" s="118"/>
    </row>
    <row r="107" spans="1:110" ht="137.25" customHeight="1">
      <c r="A107" s="119" t="s">
        <v>227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20"/>
      <c r="AC107" s="121" t="s">
        <v>14</v>
      </c>
      <c r="AD107" s="122"/>
      <c r="AE107" s="122"/>
      <c r="AF107" s="122"/>
      <c r="AG107" s="122"/>
      <c r="AH107" s="123"/>
      <c r="AI107" s="124" t="s">
        <v>226</v>
      </c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3"/>
      <c r="AZ107" s="115">
        <f>AZ108</f>
        <v>2273513</v>
      </c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7"/>
      <c r="BW107" s="115">
        <f>BW108</f>
        <v>856170.37</v>
      </c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7"/>
      <c r="CO107" s="118">
        <f t="shared" si="6"/>
        <v>1417342.63</v>
      </c>
      <c r="CP107" s="118"/>
      <c r="CQ107" s="118"/>
      <c r="CR107" s="118"/>
      <c r="CS107" s="118"/>
      <c r="CT107" s="118"/>
      <c r="CU107" s="118"/>
      <c r="CV107" s="118"/>
      <c r="CW107" s="118"/>
      <c r="CX107" s="118"/>
      <c r="CY107" s="118"/>
      <c r="CZ107" s="118"/>
      <c r="DA107" s="118"/>
      <c r="DB107" s="118"/>
      <c r="DC107" s="118"/>
      <c r="DD107" s="118"/>
      <c r="DE107" s="118"/>
      <c r="DF107" s="118"/>
    </row>
    <row r="108" spans="1:110" ht="38.25" customHeight="1">
      <c r="A108" s="119" t="s">
        <v>141</v>
      </c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20"/>
      <c r="AC108" s="125" t="s">
        <v>14</v>
      </c>
      <c r="AD108" s="126"/>
      <c r="AE108" s="126"/>
      <c r="AF108" s="126"/>
      <c r="AG108" s="126"/>
      <c r="AH108" s="126"/>
      <c r="AI108" s="126" t="s">
        <v>228</v>
      </c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18">
        <f>AZ109</f>
        <v>2273513</v>
      </c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  <c r="BV108" s="118"/>
      <c r="BW108" s="118">
        <f>BW109</f>
        <v>856170.37</v>
      </c>
      <c r="BX108" s="118"/>
      <c r="BY108" s="118"/>
      <c r="BZ108" s="118"/>
      <c r="CA108" s="118"/>
      <c r="CB108" s="118"/>
      <c r="CC108" s="118"/>
      <c r="CD108" s="118"/>
      <c r="CE108" s="118"/>
      <c r="CF108" s="118"/>
      <c r="CG108" s="118"/>
      <c r="CH108" s="118"/>
      <c r="CI108" s="118"/>
      <c r="CJ108" s="118"/>
      <c r="CK108" s="118"/>
      <c r="CL108" s="118"/>
      <c r="CM108" s="118"/>
      <c r="CN108" s="118"/>
      <c r="CO108" s="118">
        <f t="shared" si="6"/>
        <v>1417342.63</v>
      </c>
      <c r="CP108" s="118"/>
      <c r="CQ108" s="118"/>
      <c r="CR108" s="118"/>
      <c r="CS108" s="118"/>
      <c r="CT108" s="118"/>
      <c r="CU108" s="118"/>
      <c r="CV108" s="118"/>
      <c r="CW108" s="118"/>
      <c r="CX108" s="118"/>
      <c r="CY108" s="118"/>
      <c r="CZ108" s="118"/>
      <c r="DA108" s="118"/>
      <c r="DB108" s="118"/>
      <c r="DC108" s="118"/>
      <c r="DD108" s="118"/>
      <c r="DE108" s="118"/>
      <c r="DF108" s="118"/>
    </row>
    <row r="109" spans="1:110" ht="12">
      <c r="A109" s="119" t="s">
        <v>130</v>
      </c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20"/>
      <c r="AC109" s="121" t="s">
        <v>14</v>
      </c>
      <c r="AD109" s="122"/>
      <c r="AE109" s="122"/>
      <c r="AF109" s="122"/>
      <c r="AG109" s="122"/>
      <c r="AH109" s="123"/>
      <c r="AI109" s="124" t="s">
        <v>229</v>
      </c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3"/>
      <c r="AZ109" s="115">
        <f>AZ110</f>
        <v>2273513</v>
      </c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7"/>
      <c r="BW109" s="115">
        <f>BW110</f>
        <v>856170.37</v>
      </c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7"/>
      <c r="CO109" s="118">
        <f aca="true" t="shared" si="7" ref="CO109:CO121">AZ109-BW109</f>
        <v>1417342.63</v>
      </c>
      <c r="CP109" s="118"/>
      <c r="CQ109" s="118"/>
      <c r="CR109" s="118"/>
      <c r="CS109" s="118"/>
      <c r="CT109" s="118"/>
      <c r="CU109" s="118"/>
      <c r="CV109" s="118"/>
      <c r="CW109" s="118"/>
      <c r="CX109" s="118"/>
      <c r="CY109" s="118"/>
      <c r="CZ109" s="118"/>
      <c r="DA109" s="118"/>
      <c r="DB109" s="118"/>
      <c r="DC109" s="118"/>
      <c r="DD109" s="118"/>
      <c r="DE109" s="118"/>
      <c r="DF109" s="118"/>
    </row>
    <row r="110" spans="1:110" ht="12">
      <c r="A110" s="119" t="s">
        <v>68</v>
      </c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20"/>
      <c r="AC110" s="121" t="s">
        <v>14</v>
      </c>
      <c r="AD110" s="122"/>
      <c r="AE110" s="122"/>
      <c r="AF110" s="122"/>
      <c r="AG110" s="122"/>
      <c r="AH110" s="123"/>
      <c r="AI110" s="124" t="s">
        <v>230</v>
      </c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3"/>
      <c r="AZ110" s="115">
        <f>AZ111</f>
        <v>2273513</v>
      </c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7"/>
      <c r="BW110" s="115">
        <f>BW111</f>
        <v>856170.37</v>
      </c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7"/>
      <c r="CO110" s="118">
        <f t="shared" si="7"/>
        <v>1417342.63</v>
      </c>
      <c r="CP110" s="118"/>
      <c r="CQ110" s="118"/>
      <c r="CR110" s="118"/>
      <c r="CS110" s="118"/>
      <c r="CT110" s="118"/>
      <c r="CU110" s="118"/>
      <c r="CV110" s="118"/>
      <c r="CW110" s="118"/>
      <c r="CX110" s="118"/>
      <c r="CY110" s="118"/>
      <c r="CZ110" s="118"/>
      <c r="DA110" s="118"/>
      <c r="DB110" s="118"/>
      <c r="DC110" s="118"/>
      <c r="DD110" s="118"/>
      <c r="DE110" s="118"/>
      <c r="DF110" s="118"/>
    </row>
    <row r="111" spans="1:110" ht="12">
      <c r="A111" s="119" t="s">
        <v>65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20"/>
      <c r="AC111" s="121" t="s">
        <v>14</v>
      </c>
      <c r="AD111" s="122"/>
      <c r="AE111" s="122"/>
      <c r="AF111" s="122"/>
      <c r="AG111" s="122"/>
      <c r="AH111" s="123"/>
      <c r="AI111" s="124" t="s">
        <v>231</v>
      </c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3"/>
      <c r="AZ111" s="115">
        <v>2273513</v>
      </c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7"/>
      <c r="BW111" s="115">
        <v>856170.37</v>
      </c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7"/>
      <c r="CO111" s="118">
        <f t="shared" si="7"/>
        <v>1417342.63</v>
      </c>
      <c r="CP111" s="118"/>
      <c r="CQ111" s="118"/>
      <c r="CR111" s="118"/>
      <c r="CS111" s="118"/>
      <c r="CT111" s="118"/>
      <c r="CU111" s="118"/>
      <c r="CV111" s="118"/>
      <c r="CW111" s="118"/>
      <c r="CX111" s="118"/>
      <c r="CY111" s="118"/>
      <c r="CZ111" s="118"/>
      <c r="DA111" s="118"/>
      <c r="DB111" s="118"/>
      <c r="DC111" s="118"/>
      <c r="DD111" s="118"/>
      <c r="DE111" s="118"/>
      <c r="DF111" s="118"/>
    </row>
    <row r="112" spans="1:110" ht="78.75" customHeight="1">
      <c r="A112" s="119" t="s">
        <v>233</v>
      </c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20"/>
      <c r="AC112" s="121" t="s">
        <v>14</v>
      </c>
      <c r="AD112" s="122"/>
      <c r="AE112" s="122"/>
      <c r="AF112" s="122"/>
      <c r="AG112" s="122"/>
      <c r="AH112" s="123"/>
      <c r="AI112" s="124" t="s">
        <v>232</v>
      </c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3"/>
      <c r="AZ112" s="115">
        <f>AZ113+AZ118</f>
        <v>260687</v>
      </c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7"/>
      <c r="BW112" s="115">
        <f>BW113+BW118</f>
        <v>0</v>
      </c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7"/>
      <c r="CO112" s="118">
        <f t="shared" si="7"/>
        <v>260687</v>
      </c>
      <c r="CP112" s="118"/>
      <c r="CQ112" s="118"/>
      <c r="CR112" s="118"/>
      <c r="CS112" s="118"/>
      <c r="CT112" s="118"/>
      <c r="CU112" s="118"/>
      <c r="CV112" s="118"/>
      <c r="CW112" s="118"/>
      <c r="CX112" s="118"/>
      <c r="CY112" s="118"/>
      <c r="CZ112" s="118"/>
      <c r="DA112" s="118"/>
      <c r="DB112" s="118"/>
      <c r="DC112" s="118"/>
      <c r="DD112" s="118"/>
      <c r="DE112" s="118"/>
      <c r="DF112" s="118"/>
    </row>
    <row r="113" spans="1:110" ht="26.25" customHeight="1">
      <c r="A113" s="119" t="s">
        <v>235</v>
      </c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20"/>
      <c r="AC113" s="121" t="s">
        <v>14</v>
      </c>
      <c r="AD113" s="122"/>
      <c r="AE113" s="122"/>
      <c r="AF113" s="122"/>
      <c r="AG113" s="122"/>
      <c r="AH113" s="123"/>
      <c r="AI113" s="124" t="s">
        <v>234</v>
      </c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3"/>
      <c r="AZ113" s="115">
        <f>AZ114</f>
        <v>160800</v>
      </c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7"/>
      <c r="BW113" s="115">
        <f>BW114</f>
        <v>0</v>
      </c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7"/>
      <c r="CO113" s="118">
        <f t="shared" si="7"/>
        <v>160800</v>
      </c>
      <c r="CP113" s="118"/>
      <c r="CQ113" s="118"/>
      <c r="CR113" s="118"/>
      <c r="CS113" s="118"/>
      <c r="CT113" s="118"/>
      <c r="CU113" s="118"/>
      <c r="CV113" s="118"/>
      <c r="CW113" s="118"/>
      <c r="CX113" s="118"/>
      <c r="CY113" s="118"/>
      <c r="CZ113" s="118"/>
      <c r="DA113" s="118"/>
      <c r="DB113" s="118"/>
      <c r="DC113" s="118"/>
      <c r="DD113" s="118"/>
      <c r="DE113" s="118"/>
      <c r="DF113" s="118"/>
    </row>
    <row r="114" spans="1:110" ht="20.25" customHeight="1">
      <c r="A114" s="119" t="s">
        <v>130</v>
      </c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20"/>
      <c r="AC114" s="121" t="s">
        <v>14</v>
      </c>
      <c r="AD114" s="122"/>
      <c r="AE114" s="122"/>
      <c r="AF114" s="122"/>
      <c r="AG114" s="122"/>
      <c r="AH114" s="123"/>
      <c r="AI114" s="124" t="s">
        <v>236</v>
      </c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3"/>
      <c r="AZ114" s="115">
        <f>AZ115</f>
        <v>160800</v>
      </c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7"/>
      <c r="BW114" s="115">
        <f>BW115</f>
        <v>0</v>
      </c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7"/>
      <c r="CO114" s="118">
        <f t="shared" si="7"/>
        <v>160800</v>
      </c>
      <c r="CP114" s="118"/>
      <c r="CQ114" s="118"/>
      <c r="CR114" s="118"/>
      <c r="CS114" s="118"/>
      <c r="CT114" s="118"/>
      <c r="CU114" s="118"/>
      <c r="CV114" s="118"/>
      <c r="CW114" s="118"/>
      <c r="CX114" s="118"/>
      <c r="CY114" s="118"/>
      <c r="CZ114" s="118"/>
      <c r="DA114" s="118"/>
      <c r="DB114" s="118"/>
      <c r="DC114" s="118"/>
      <c r="DD114" s="118"/>
      <c r="DE114" s="118"/>
      <c r="DF114" s="118"/>
    </row>
    <row r="115" spans="1:110" ht="28.5" customHeight="1">
      <c r="A115" s="119" t="s">
        <v>138</v>
      </c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20"/>
      <c r="AC115" s="121" t="s">
        <v>14</v>
      </c>
      <c r="AD115" s="122"/>
      <c r="AE115" s="122"/>
      <c r="AF115" s="122"/>
      <c r="AG115" s="122"/>
      <c r="AH115" s="123"/>
      <c r="AI115" s="124" t="s">
        <v>237</v>
      </c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3"/>
      <c r="AZ115" s="115">
        <f>AZ116+AZ117</f>
        <v>160800</v>
      </c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7"/>
      <c r="BW115" s="115">
        <f>BW116+BW117</f>
        <v>0</v>
      </c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7"/>
      <c r="CO115" s="118">
        <f aca="true" t="shared" si="8" ref="CO115:CO120">AZ115-BW115</f>
        <v>160800</v>
      </c>
      <c r="CP115" s="118"/>
      <c r="CQ115" s="118"/>
      <c r="CR115" s="118"/>
      <c r="CS115" s="118"/>
      <c r="CT115" s="118"/>
      <c r="CU115" s="118"/>
      <c r="CV115" s="118"/>
      <c r="CW115" s="118"/>
      <c r="CX115" s="118"/>
      <c r="CY115" s="118"/>
      <c r="CZ115" s="118"/>
      <c r="DA115" s="118"/>
      <c r="DB115" s="118"/>
      <c r="DC115" s="118"/>
      <c r="DD115" s="118"/>
      <c r="DE115" s="118"/>
      <c r="DF115" s="118"/>
    </row>
    <row r="116" spans="1:110" ht="20.25" customHeight="1">
      <c r="A116" s="119" t="s">
        <v>239</v>
      </c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20"/>
      <c r="AC116" s="121" t="s">
        <v>14</v>
      </c>
      <c r="AD116" s="122"/>
      <c r="AE116" s="122"/>
      <c r="AF116" s="122"/>
      <c r="AG116" s="122"/>
      <c r="AH116" s="123"/>
      <c r="AI116" s="124" t="s">
        <v>238</v>
      </c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3"/>
      <c r="AZ116" s="115">
        <v>116900</v>
      </c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7"/>
      <c r="BW116" s="115">
        <v>0</v>
      </c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7"/>
      <c r="CO116" s="118">
        <f t="shared" si="8"/>
        <v>116900</v>
      </c>
      <c r="CP116" s="118"/>
      <c r="CQ116" s="118"/>
      <c r="CR116" s="118"/>
      <c r="CS116" s="118"/>
      <c r="CT116" s="118"/>
      <c r="CU116" s="118"/>
      <c r="CV116" s="118"/>
      <c r="CW116" s="118"/>
      <c r="CX116" s="118"/>
      <c r="CY116" s="118"/>
      <c r="CZ116" s="118"/>
      <c r="DA116" s="118"/>
      <c r="DB116" s="118"/>
      <c r="DC116" s="118"/>
      <c r="DD116" s="118"/>
      <c r="DE116" s="118"/>
      <c r="DF116" s="118"/>
    </row>
    <row r="117" spans="1:110" ht="22.5" customHeight="1">
      <c r="A117" s="119" t="s">
        <v>241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20"/>
      <c r="AC117" s="121" t="s">
        <v>14</v>
      </c>
      <c r="AD117" s="122"/>
      <c r="AE117" s="122"/>
      <c r="AF117" s="122"/>
      <c r="AG117" s="122"/>
      <c r="AH117" s="123"/>
      <c r="AI117" s="124" t="s">
        <v>240</v>
      </c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3"/>
      <c r="AZ117" s="115">
        <v>43900</v>
      </c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7"/>
      <c r="BW117" s="115">
        <v>0</v>
      </c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7"/>
      <c r="CO117" s="118">
        <f t="shared" si="8"/>
        <v>43900</v>
      </c>
      <c r="CP117" s="118"/>
      <c r="CQ117" s="118"/>
      <c r="CR117" s="118"/>
      <c r="CS117" s="118"/>
      <c r="CT117" s="118"/>
      <c r="CU117" s="118"/>
      <c r="CV117" s="118"/>
      <c r="CW117" s="118"/>
      <c r="CX117" s="118"/>
      <c r="CY117" s="118"/>
      <c r="CZ117" s="118"/>
      <c r="DA117" s="118"/>
      <c r="DB117" s="118"/>
      <c r="DC117" s="118"/>
      <c r="DD117" s="118"/>
      <c r="DE117" s="118"/>
      <c r="DF117" s="118"/>
    </row>
    <row r="118" spans="1:110" ht="36.75" customHeight="1">
      <c r="A118" s="119" t="s">
        <v>141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20"/>
      <c r="AC118" s="121" t="s">
        <v>14</v>
      </c>
      <c r="AD118" s="122"/>
      <c r="AE118" s="122"/>
      <c r="AF118" s="122"/>
      <c r="AG118" s="122"/>
      <c r="AH118" s="123"/>
      <c r="AI118" s="124" t="s">
        <v>242</v>
      </c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3"/>
      <c r="AZ118" s="115">
        <f>AZ119</f>
        <v>99887</v>
      </c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7"/>
      <c r="BW118" s="115">
        <f>BW119</f>
        <v>0</v>
      </c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7"/>
      <c r="CO118" s="118">
        <f t="shared" si="8"/>
        <v>99887</v>
      </c>
      <c r="CP118" s="118"/>
      <c r="CQ118" s="118"/>
      <c r="CR118" s="118"/>
      <c r="CS118" s="118"/>
      <c r="CT118" s="118"/>
      <c r="CU118" s="118"/>
      <c r="CV118" s="118"/>
      <c r="CW118" s="118"/>
      <c r="CX118" s="118"/>
      <c r="CY118" s="118"/>
      <c r="CZ118" s="118"/>
      <c r="DA118" s="118"/>
      <c r="DB118" s="118"/>
      <c r="DC118" s="118"/>
      <c r="DD118" s="118"/>
      <c r="DE118" s="118"/>
      <c r="DF118" s="118"/>
    </row>
    <row r="119" spans="1:110" ht="20.25" customHeight="1">
      <c r="A119" s="119" t="s">
        <v>130</v>
      </c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20"/>
      <c r="AC119" s="121" t="s">
        <v>14</v>
      </c>
      <c r="AD119" s="122"/>
      <c r="AE119" s="122"/>
      <c r="AF119" s="122"/>
      <c r="AG119" s="122"/>
      <c r="AH119" s="123"/>
      <c r="AI119" s="124" t="s">
        <v>243</v>
      </c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3"/>
      <c r="AZ119" s="115">
        <f>AZ120</f>
        <v>99887</v>
      </c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7"/>
      <c r="BW119" s="115">
        <f>BW120</f>
        <v>0</v>
      </c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7"/>
      <c r="CO119" s="118">
        <f t="shared" si="8"/>
        <v>99887</v>
      </c>
      <c r="CP119" s="118"/>
      <c r="CQ119" s="118"/>
      <c r="CR119" s="118"/>
      <c r="CS119" s="118"/>
      <c r="CT119" s="118"/>
      <c r="CU119" s="118"/>
      <c r="CV119" s="118"/>
      <c r="CW119" s="118"/>
      <c r="CX119" s="118"/>
      <c r="CY119" s="118"/>
      <c r="CZ119" s="118"/>
      <c r="DA119" s="118"/>
      <c r="DB119" s="118"/>
      <c r="DC119" s="118"/>
      <c r="DD119" s="118"/>
      <c r="DE119" s="118"/>
      <c r="DF119" s="118"/>
    </row>
    <row r="120" spans="1:110" ht="20.25" customHeight="1">
      <c r="A120" s="119" t="s">
        <v>68</v>
      </c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20"/>
      <c r="AC120" s="121" t="s">
        <v>14</v>
      </c>
      <c r="AD120" s="122"/>
      <c r="AE120" s="122"/>
      <c r="AF120" s="122"/>
      <c r="AG120" s="122"/>
      <c r="AH120" s="123"/>
      <c r="AI120" s="124" t="s">
        <v>244</v>
      </c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3"/>
      <c r="AZ120" s="115">
        <f>AZ121</f>
        <v>99887</v>
      </c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7"/>
      <c r="BW120" s="115">
        <f>BW121</f>
        <v>0</v>
      </c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7"/>
      <c r="CO120" s="118">
        <f t="shared" si="8"/>
        <v>99887</v>
      </c>
      <c r="CP120" s="118"/>
      <c r="CQ120" s="118"/>
      <c r="CR120" s="118"/>
      <c r="CS120" s="118"/>
      <c r="CT120" s="118"/>
      <c r="CU120" s="118"/>
      <c r="CV120" s="118"/>
      <c r="CW120" s="118"/>
      <c r="CX120" s="118"/>
      <c r="CY120" s="118"/>
      <c r="CZ120" s="118"/>
      <c r="DA120" s="118"/>
      <c r="DB120" s="118"/>
      <c r="DC120" s="118"/>
      <c r="DD120" s="118"/>
      <c r="DE120" s="118"/>
      <c r="DF120" s="118"/>
    </row>
    <row r="121" spans="1:110" ht="29.25" customHeight="1">
      <c r="A121" s="119" t="s">
        <v>65</v>
      </c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20"/>
      <c r="AC121" s="121" t="s">
        <v>14</v>
      </c>
      <c r="AD121" s="122"/>
      <c r="AE121" s="122"/>
      <c r="AF121" s="122"/>
      <c r="AG121" s="122"/>
      <c r="AH121" s="123"/>
      <c r="AI121" s="124" t="s">
        <v>245</v>
      </c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3"/>
      <c r="AZ121" s="115">
        <v>99887</v>
      </c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7"/>
      <c r="BW121" s="115">
        <v>0</v>
      </c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7"/>
      <c r="CO121" s="118">
        <f t="shared" si="7"/>
        <v>99887</v>
      </c>
      <c r="CP121" s="118"/>
      <c r="CQ121" s="118"/>
      <c r="CR121" s="118"/>
      <c r="CS121" s="118"/>
      <c r="CT121" s="118"/>
      <c r="CU121" s="118"/>
      <c r="CV121" s="118"/>
      <c r="CW121" s="118"/>
      <c r="CX121" s="118"/>
      <c r="CY121" s="118"/>
      <c r="CZ121" s="118"/>
      <c r="DA121" s="118"/>
      <c r="DB121" s="118"/>
      <c r="DC121" s="118"/>
      <c r="DD121" s="118"/>
      <c r="DE121" s="118"/>
      <c r="DF121" s="118"/>
    </row>
    <row r="122" spans="1:110" ht="36" customHeight="1">
      <c r="A122" s="119" t="str">
        <f>'[2]Месячный отчет Расходы в Excel'!I147</f>
        <v> Национальная безопасность и правоохранительная деятельность</v>
      </c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20"/>
      <c r="AC122" s="125" t="s">
        <v>14</v>
      </c>
      <c r="AD122" s="126"/>
      <c r="AE122" s="126"/>
      <c r="AF122" s="126"/>
      <c r="AG122" s="126"/>
      <c r="AH122" s="126"/>
      <c r="AI122" s="124" t="str">
        <f>'[2]Месячный отчет Расходы в Excel'!G147</f>
        <v>951 0300 0000000 000 000</v>
      </c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3"/>
      <c r="AZ122" s="115">
        <f>AZ123</f>
        <v>4729996</v>
      </c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7"/>
      <c r="BW122" s="115">
        <f>BW123</f>
        <v>1248712</v>
      </c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7"/>
      <c r="CO122" s="118">
        <f aca="true" t="shared" si="9" ref="CO122:CO128">AZ122-BW122</f>
        <v>3481284</v>
      </c>
      <c r="CP122" s="118"/>
      <c r="CQ122" s="118"/>
      <c r="CR122" s="118"/>
      <c r="CS122" s="118"/>
      <c r="CT122" s="118"/>
      <c r="CU122" s="118"/>
      <c r="CV122" s="118"/>
      <c r="CW122" s="118"/>
      <c r="CX122" s="118"/>
      <c r="CY122" s="118"/>
      <c r="CZ122" s="118"/>
      <c r="DA122" s="118"/>
      <c r="DB122" s="118"/>
      <c r="DC122" s="118"/>
      <c r="DD122" s="118"/>
      <c r="DE122" s="118"/>
      <c r="DF122" s="118"/>
    </row>
    <row r="123" spans="1:110" ht="56.25" customHeight="1">
      <c r="A123" s="119" t="str">
        <f>'[2]Месячный отчет Расходы в Excel'!I148</f>
        <v> Защита населения и территории от чрезвычайных ситуаций природного и техногенного характера, гражданская оборона</v>
      </c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20"/>
      <c r="AC123" s="125" t="s">
        <v>14</v>
      </c>
      <c r="AD123" s="126"/>
      <c r="AE123" s="126"/>
      <c r="AF123" s="126"/>
      <c r="AG123" s="126"/>
      <c r="AH123" s="126"/>
      <c r="AI123" s="124" t="str">
        <f>'[2]Месячный отчет Расходы в Excel'!G148</f>
        <v>951 0309 0000000 000 000</v>
      </c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3"/>
      <c r="AZ123" s="115">
        <f>AZ124</f>
        <v>4729996</v>
      </c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7"/>
      <c r="BW123" s="115">
        <f>BW124</f>
        <v>1248712</v>
      </c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7"/>
      <c r="CO123" s="118">
        <f t="shared" si="9"/>
        <v>3481284</v>
      </c>
      <c r="CP123" s="118"/>
      <c r="CQ123" s="118"/>
      <c r="CR123" s="118"/>
      <c r="CS123" s="118"/>
      <c r="CT123" s="118"/>
      <c r="CU123" s="118"/>
      <c r="CV123" s="118"/>
      <c r="CW123" s="118"/>
      <c r="CX123" s="118"/>
      <c r="CY123" s="118"/>
      <c r="CZ123" s="118"/>
      <c r="DA123" s="118"/>
      <c r="DB123" s="118"/>
      <c r="DC123" s="118"/>
      <c r="DD123" s="118"/>
      <c r="DE123" s="118"/>
      <c r="DF123" s="118"/>
    </row>
    <row r="124" spans="1:110" ht="21" customHeight="1">
      <c r="A124" s="119" t="s">
        <v>246</v>
      </c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20"/>
      <c r="AC124" s="125" t="s">
        <v>14</v>
      </c>
      <c r="AD124" s="126"/>
      <c r="AE124" s="126"/>
      <c r="AF124" s="126"/>
      <c r="AG124" s="126"/>
      <c r="AH124" s="126"/>
      <c r="AI124" s="124" t="s">
        <v>247</v>
      </c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3"/>
      <c r="AZ124" s="115">
        <f>AZ125+AZ137</f>
        <v>4729996</v>
      </c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7"/>
      <c r="BW124" s="115">
        <f>BW125+BW137</f>
        <v>1248712</v>
      </c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7"/>
      <c r="CO124" s="118">
        <f t="shared" si="9"/>
        <v>3481284</v>
      </c>
      <c r="CP124" s="118"/>
      <c r="CQ124" s="118"/>
      <c r="CR124" s="118"/>
      <c r="CS124" s="118"/>
      <c r="CT124" s="118"/>
      <c r="CU124" s="118"/>
      <c r="CV124" s="118"/>
      <c r="CW124" s="118"/>
      <c r="CX124" s="118"/>
      <c r="CY124" s="118"/>
      <c r="CZ124" s="118"/>
      <c r="DA124" s="118"/>
      <c r="DB124" s="118"/>
      <c r="DC124" s="118"/>
      <c r="DD124" s="118"/>
      <c r="DE124" s="118"/>
      <c r="DF124" s="118"/>
    </row>
    <row r="125" spans="1:110" ht="99" customHeight="1">
      <c r="A125" s="119" t="s">
        <v>249</v>
      </c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20"/>
      <c r="AC125" s="125" t="s">
        <v>14</v>
      </c>
      <c r="AD125" s="126"/>
      <c r="AE125" s="126"/>
      <c r="AF125" s="126"/>
      <c r="AG125" s="126"/>
      <c r="AH125" s="126"/>
      <c r="AI125" s="124" t="s">
        <v>248</v>
      </c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3"/>
      <c r="AZ125" s="115">
        <f>AZ126+AZ133</f>
        <v>1857196</v>
      </c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7"/>
      <c r="BW125" s="115">
        <f>BW126+BW133</f>
        <v>189812</v>
      </c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7"/>
      <c r="CO125" s="118">
        <f t="shared" si="9"/>
        <v>1667384</v>
      </c>
      <c r="CP125" s="118"/>
      <c r="CQ125" s="118"/>
      <c r="CR125" s="118"/>
      <c r="CS125" s="118"/>
      <c r="CT125" s="118"/>
      <c r="CU125" s="118"/>
      <c r="CV125" s="118"/>
      <c r="CW125" s="118"/>
      <c r="CX125" s="118"/>
      <c r="CY125" s="118"/>
      <c r="CZ125" s="118"/>
      <c r="DA125" s="118"/>
      <c r="DB125" s="118"/>
      <c r="DC125" s="118"/>
      <c r="DD125" s="118"/>
      <c r="DE125" s="118"/>
      <c r="DF125" s="118"/>
    </row>
    <row r="126" spans="1:110" ht="38.25" customHeight="1">
      <c r="A126" s="119" t="s">
        <v>141</v>
      </c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20"/>
      <c r="AC126" s="125" t="s">
        <v>14</v>
      </c>
      <c r="AD126" s="126"/>
      <c r="AE126" s="126"/>
      <c r="AF126" s="126"/>
      <c r="AG126" s="126"/>
      <c r="AH126" s="126"/>
      <c r="AI126" s="124" t="s">
        <v>250</v>
      </c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3"/>
      <c r="AZ126" s="115">
        <f>AZ127+AZ131</f>
        <v>1455996</v>
      </c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7"/>
      <c r="BW126" s="115">
        <f>BW127+BW131</f>
        <v>189812</v>
      </c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7"/>
      <c r="CO126" s="118">
        <f t="shared" si="9"/>
        <v>1266184</v>
      </c>
      <c r="CP126" s="118"/>
      <c r="CQ126" s="118"/>
      <c r="CR126" s="118"/>
      <c r="CS126" s="118"/>
      <c r="CT126" s="118"/>
      <c r="CU126" s="118"/>
      <c r="CV126" s="118"/>
      <c r="CW126" s="118"/>
      <c r="CX126" s="118"/>
      <c r="CY126" s="118"/>
      <c r="CZ126" s="118"/>
      <c r="DA126" s="118"/>
      <c r="DB126" s="118"/>
      <c r="DC126" s="118"/>
      <c r="DD126" s="118"/>
      <c r="DE126" s="118"/>
      <c r="DF126" s="118"/>
    </row>
    <row r="127" spans="1:110" ht="19.5" customHeight="1">
      <c r="A127" s="119" t="s">
        <v>130</v>
      </c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20"/>
      <c r="AC127" s="125" t="s">
        <v>14</v>
      </c>
      <c r="AD127" s="126"/>
      <c r="AE127" s="126"/>
      <c r="AF127" s="126"/>
      <c r="AG127" s="126"/>
      <c r="AH127" s="126"/>
      <c r="AI127" s="124" t="s">
        <v>251</v>
      </c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3"/>
      <c r="AZ127" s="115">
        <f>AZ128</f>
        <v>1142496</v>
      </c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7"/>
      <c r="BW127" s="115">
        <f>BW128</f>
        <v>189812</v>
      </c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7"/>
      <c r="CO127" s="118">
        <f t="shared" si="9"/>
        <v>952684</v>
      </c>
      <c r="CP127" s="118"/>
      <c r="CQ127" s="118"/>
      <c r="CR127" s="118"/>
      <c r="CS127" s="118"/>
      <c r="CT127" s="118"/>
      <c r="CU127" s="118"/>
      <c r="CV127" s="118"/>
      <c r="CW127" s="118"/>
      <c r="CX127" s="118"/>
      <c r="CY127" s="118"/>
      <c r="CZ127" s="118"/>
      <c r="DA127" s="118"/>
      <c r="DB127" s="118"/>
      <c r="DC127" s="118"/>
      <c r="DD127" s="118"/>
      <c r="DE127" s="118"/>
      <c r="DF127" s="118"/>
    </row>
    <row r="128" spans="1:110" ht="20.25" customHeight="1">
      <c r="A128" s="119" t="s">
        <v>68</v>
      </c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20"/>
      <c r="AC128" s="125" t="s">
        <v>14</v>
      </c>
      <c r="AD128" s="126"/>
      <c r="AE128" s="126"/>
      <c r="AF128" s="126"/>
      <c r="AG128" s="126"/>
      <c r="AH128" s="126"/>
      <c r="AI128" s="124" t="s">
        <v>252</v>
      </c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3"/>
      <c r="AZ128" s="115">
        <f>AZ129+AZ130</f>
        <v>1142496</v>
      </c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7"/>
      <c r="BW128" s="115">
        <f>BW129+BW130</f>
        <v>189812</v>
      </c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7"/>
      <c r="CO128" s="118">
        <f t="shared" si="9"/>
        <v>952684</v>
      </c>
      <c r="CP128" s="118"/>
      <c r="CQ128" s="118"/>
      <c r="CR128" s="118"/>
      <c r="CS128" s="118"/>
      <c r="CT128" s="118"/>
      <c r="CU128" s="118"/>
      <c r="CV128" s="118"/>
      <c r="CW128" s="118"/>
      <c r="CX128" s="118"/>
      <c r="CY128" s="118"/>
      <c r="CZ128" s="118"/>
      <c r="DA128" s="118"/>
      <c r="DB128" s="118"/>
      <c r="DC128" s="118"/>
      <c r="DD128" s="118"/>
      <c r="DE128" s="118"/>
      <c r="DF128" s="118"/>
    </row>
    <row r="129" spans="1:110" ht="27.75" customHeight="1">
      <c r="A129" s="119" t="s">
        <v>69</v>
      </c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20"/>
      <c r="AC129" s="121" t="s">
        <v>14</v>
      </c>
      <c r="AD129" s="122"/>
      <c r="AE129" s="122"/>
      <c r="AF129" s="122"/>
      <c r="AG129" s="122"/>
      <c r="AH129" s="123"/>
      <c r="AI129" s="124" t="s">
        <v>253</v>
      </c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3"/>
      <c r="AZ129" s="115">
        <v>496200</v>
      </c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7"/>
      <c r="BW129" s="115">
        <v>99813</v>
      </c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7"/>
      <c r="CO129" s="118">
        <f aca="true" t="shared" si="10" ref="CO129:CO136">AZ129-BW129</f>
        <v>396387</v>
      </c>
      <c r="CP129" s="118"/>
      <c r="CQ129" s="118"/>
      <c r="CR129" s="118"/>
      <c r="CS129" s="118"/>
      <c r="CT129" s="118"/>
      <c r="CU129" s="118"/>
      <c r="CV129" s="118"/>
      <c r="CW129" s="118"/>
      <c r="CX129" s="118"/>
      <c r="CY129" s="118"/>
      <c r="CZ129" s="118"/>
      <c r="DA129" s="118"/>
      <c r="DB129" s="118"/>
      <c r="DC129" s="118"/>
      <c r="DD129" s="118"/>
      <c r="DE129" s="118"/>
      <c r="DF129" s="118"/>
    </row>
    <row r="130" spans="1:110" ht="18" customHeight="1">
      <c r="A130" s="119" t="s">
        <v>65</v>
      </c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20"/>
      <c r="AC130" s="121" t="s">
        <v>14</v>
      </c>
      <c r="AD130" s="122"/>
      <c r="AE130" s="122"/>
      <c r="AF130" s="122"/>
      <c r="AG130" s="122"/>
      <c r="AH130" s="123"/>
      <c r="AI130" s="124" t="s">
        <v>254</v>
      </c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3"/>
      <c r="AZ130" s="115">
        <v>646296</v>
      </c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7"/>
      <c r="BW130" s="115">
        <v>89999</v>
      </c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7"/>
      <c r="CO130" s="118">
        <f t="shared" si="10"/>
        <v>556297</v>
      </c>
      <c r="CP130" s="118"/>
      <c r="CQ130" s="118"/>
      <c r="CR130" s="118"/>
      <c r="CS130" s="118"/>
      <c r="CT130" s="118"/>
      <c r="CU130" s="118"/>
      <c r="CV130" s="118"/>
      <c r="CW130" s="118"/>
      <c r="CX130" s="118"/>
      <c r="CY130" s="118"/>
      <c r="CZ130" s="118"/>
      <c r="DA130" s="118"/>
      <c r="DB130" s="118"/>
      <c r="DC130" s="118"/>
      <c r="DD130" s="118"/>
      <c r="DE130" s="118"/>
      <c r="DF130" s="118"/>
    </row>
    <row r="131" spans="1:110" ht="27.75" customHeight="1">
      <c r="A131" s="119" t="s">
        <v>70</v>
      </c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20"/>
      <c r="AC131" s="121" t="s">
        <v>14</v>
      </c>
      <c r="AD131" s="122"/>
      <c r="AE131" s="122"/>
      <c r="AF131" s="122"/>
      <c r="AG131" s="122"/>
      <c r="AH131" s="123"/>
      <c r="AI131" s="124" t="s">
        <v>255</v>
      </c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3"/>
      <c r="AZ131" s="115">
        <f>AZ132</f>
        <v>313500</v>
      </c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7"/>
      <c r="BW131" s="115">
        <f>BW132</f>
        <v>0</v>
      </c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7"/>
      <c r="CO131" s="118">
        <f t="shared" si="10"/>
        <v>313500</v>
      </c>
      <c r="CP131" s="118"/>
      <c r="CQ131" s="118"/>
      <c r="CR131" s="118"/>
      <c r="CS131" s="118"/>
      <c r="CT131" s="118"/>
      <c r="CU131" s="118"/>
      <c r="CV131" s="118"/>
      <c r="CW131" s="118"/>
      <c r="CX131" s="118"/>
      <c r="CY131" s="118"/>
      <c r="CZ131" s="118"/>
      <c r="DA131" s="118"/>
      <c r="DB131" s="118"/>
      <c r="DC131" s="118"/>
      <c r="DD131" s="118"/>
      <c r="DE131" s="118"/>
      <c r="DF131" s="118"/>
    </row>
    <row r="132" spans="1:110" ht="24" customHeight="1">
      <c r="A132" s="119" t="s">
        <v>71</v>
      </c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20"/>
      <c r="AC132" s="121" t="s">
        <v>14</v>
      </c>
      <c r="AD132" s="122"/>
      <c r="AE132" s="122"/>
      <c r="AF132" s="122"/>
      <c r="AG132" s="122"/>
      <c r="AH132" s="123"/>
      <c r="AI132" s="124" t="s">
        <v>256</v>
      </c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3"/>
      <c r="AZ132" s="115">
        <v>313500</v>
      </c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7"/>
      <c r="BW132" s="115">
        <v>0</v>
      </c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7"/>
      <c r="CO132" s="118">
        <f t="shared" si="10"/>
        <v>313500</v>
      </c>
      <c r="CP132" s="118"/>
      <c r="CQ132" s="118"/>
      <c r="CR132" s="118"/>
      <c r="CS132" s="118"/>
      <c r="CT132" s="118"/>
      <c r="CU132" s="118"/>
      <c r="CV132" s="118"/>
      <c r="CW132" s="118"/>
      <c r="CX132" s="118"/>
      <c r="CY132" s="118"/>
      <c r="CZ132" s="118"/>
      <c r="DA132" s="118"/>
      <c r="DB132" s="118"/>
      <c r="DC132" s="118"/>
      <c r="DD132" s="118"/>
      <c r="DE132" s="118"/>
      <c r="DF132" s="118"/>
    </row>
    <row r="133" spans="1:110" ht="30" customHeight="1">
      <c r="A133" s="119" t="s">
        <v>73</v>
      </c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20"/>
      <c r="AC133" s="121" t="s">
        <v>14</v>
      </c>
      <c r="AD133" s="122"/>
      <c r="AE133" s="122"/>
      <c r="AF133" s="122"/>
      <c r="AG133" s="122"/>
      <c r="AH133" s="123"/>
      <c r="AI133" s="124" t="s">
        <v>257</v>
      </c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3"/>
      <c r="AZ133" s="115">
        <f>AZ134</f>
        <v>401200</v>
      </c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7"/>
      <c r="BW133" s="115">
        <f>BW134</f>
        <v>0</v>
      </c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7"/>
      <c r="CO133" s="118">
        <f t="shared" si="10"/>
        <v>401200</v>
      </c>
      <c r="CP133" s="118"/>
      <c r="CQ133" s="118"/>
      <c r="CR133" s="118"/>
      <c r="CS133" s="118"/>
      <c r="CT133" s="118"/>
      <c r="CU133" s="118"/>
      <c r="CV133" s="118"/>
      <c r="CW133" s="118"/>
      <c r="CX133" s="118"/>
      <c r="CY133" s="118"/>
      <c r="CZ133" s="118"/>
      <c r="DA133" s="118"/>
      <c r="DB133" s="118"/>
      <c r="DC133" s="118"/>
      <c r="DD133" s="118"/>
      <c r="DE133" s="118"/>
      <c r="DF133" s="118"/>
    </row>
    <row r="134" spans="1:110" ht="18" customHeight="1">
      <c r="A134" s="119" t="s">
        <v>130</v>
      </c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20"/>
      <c r="AC134" s="121" t="s">
        <v>14</v>
      </c>
      <c r="AD134" s="122"/>
      <c r="AE134" s="122"/>
      <c r="AF134" s="122"/>
      <c r="AG134" s="122"/>
      <c r="AH134" s="123"/>
      <c r="AI134" s="124" t="s">
        <v>258</v>
      </c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3"/>
      <c r="AZ134" s="115">
        <f>AZ135</f>
        <v>401200</v>
      </c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7"/>
      <c r="BW134" s="115">
        <f>BW135</f>
        <v>0</v>
      </c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7"/>
      <c r="CO134" s="115">
        <f t="shared" si="10"/>
        <v>401200</v>
      </c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7"/>
    </row>
    <row r="135" spans="1:110" ht="29.25" customHeight="1">
      <c r="A135" s="119" t="s">
        <v>95</v>
      </c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20"/>
      <c r="AC135" s="121" t="s">
        <v>14</v>
      </c>
      <c r="AD135" s="122"/>
      <c r="AE135" s="122"/>
      <c r="AF135" s="122"/>
      <c r="AG135" s="122"/>
      <c r="AH135" s="123"/>
      <c r="AI135" s="124" t="s">
        <v>259</v>
      </c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3"/>
      <c r="AZ135" s="115">
        <f>AZ136</f>
        <v>401200</v>
      </c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7"/>
      <c r="BW135" s="115">
        <f>BW136</f>
        <v>0</v>
      </c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7"/>
      <c r="CO135" s="115">
        <f t="shared" si="10"/>
        <v>401200</v>
      </c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7"/>
    </row>
    <row r="136" spans="1:110" ht="29.25" customHeight="1">
      <c r="A136" s="119" t="s">
        <v>261</v>
      </c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20"/>
      <c r="AC136" s="121" t="s">
        <v>14</v>
      </c>
      <c r="AD136" s="122"/>
      <c r="AE136" s="122"/>
      <c r="AF136" s="122"/>
      <c r="AG136" s="122"/>
      <c r="AH136" s="123"/>
      <c r="AI136" s="124" t="s">
        <v>260</v>
      </c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3"/>
      <c r="AZ136" s="115">
        <v>401200</v>
      </c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7"/>
      <c r="BW136" s="115">
        <v>0</v>
      </c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7"/>
      <c r="CO136" s="115">
        <f t="shared" si="10"/>
        <v>401200</v>
      </c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7"/>
    </row>
    <row r="137" spans="1:110" ht="108" customHeight="1">
      <c r="A137" s="119" t="s">
        <v>424</v>
      </c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20"/>
      <c r="AC137" s="121" t="s">
        <v>14</v>
      </c>
      <c r="AD137" s="122"/>
      <c r="AE137" s="122"/>
      <c r="AF137" s="122"/>
      <c r="AG137" s="122"/>
      <c r="AH137" s="123"/>
      <c r="AI137" s="124" t="s">
        <v>425</v>
      </c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3"/>
      <c r="AZ137" s="115">
        <f>AZ138+AZ142</f>
        <v>2872800</v>
      </c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7"/>
      <c r="BW137" s="115">
        <f>BW138+BW142</f>
        <v>1058900</v>
      </c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7"/>
      <c r="CO137" s="115">
        <f aca="true" t="shared" si="11" ref="CO137:CO146">AZ137-BW137</f>
        <v>1813900</v>
      </c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7"/>
    </row>
    <row r="138" spans="1:110" ht="45" customHeight="1">
      <c r="A138" s="119" t="s">
        <v>427</v>
      </c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20"/>
      <c r="AC138" s="121" t="s">
        <v>14</v>
      </c>
      <c r="AD138" s="122"/>
      <c r="AE138" s="122"/>
      <c r="AF138" s="122"/>
      <c r="AG138" s="122"/>
      <c r="AH138" s="123"/>
      <c r="AI138" s="124" t="s">
        <v>426</v>
      </c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3"/>
      <c r="AZ138" s="115">
        <f>AZ139</f>
        <v>271600</v>
      </c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7"/>
      <c r="BW138" s="115">
        <f>BW139</f>
        <v>67900</v>
      </c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7"/>
      <c r="CO138" s="115">
        <f t="shared" si="11"/>
        <v>203700</v>
      </c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7"/>
    </row>
    <row r="139" spans="1:110" ht="29.25" customHeight="1">
      <c r="A139" s="119" t="s">
        <v>73</v>
      </c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20"/>
      <c r="AC139" s="121" t="s">
        <v>14</v>
      </c>
      <c r="AD139" s="122"/>
      <c r="AE139" s="122"/>
      <c r="AF139" s="122"/>
      <c r="AG139" s="122"/>
      <c r="AH139" s="123"/>
      <c r="AI139" s="124" t="s">
        <v>428</v>
      </c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3"/>
      <c r="AZ139" s="115">
        <f>AZ140</f>
        <v>271600</v>
      </c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7"/>
      <c r="BW139" s="115">
        <f>BW140</f>
        <v>67900</v>
      </c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7"/>
      <c r="CO139" s="115">
        <f t="shared" si="11"/>
        <v>203700</v>
      </c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7"/>
    </row>
    <row r="140" spans="1:110" ht="22.5" customHeight="1">
      <c r="A140" s="119" t="s">
        <v>130</v>
      </c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20"/>
      <c r="AC140" s="121" t="s">
        <v>14</v>
      </c>
      <c r="AD140" s="122"/>
      <c r="AE140" s="122"/>
      <c r="AF140" s="122"/>
      <c r="AG140" s="122"/>
      <c r="AH140" s="123"/>
      <c r="AI140" s="124" t="s">
        <v>429</v>
      </c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3"/>
      <c r="AZ140" s="115">
        <f>AZ141</f>
        <v>271600</v>
      </c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7"/>
      <c r="BW140" s="115">
        <f>BW141</f>
        <v>67900</v>
      </c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7"/>
      <c r="CO140" s="115">
        <f t="shared" si="11"/>
        <v>203700</v>
      </c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7"/>
    </row>
    <row r="141" spans="1:110" ht="52.5" customHeight="1">
      <c r="A141" s="119" t="s">
        <v>431</v>
      </c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20"/>
      <c r="AC141" s="121" t="s">
        <v>14</v>
      </c>
      <c r="AD141" s="122"/>
      <c r="AE141" s="122"/>
      <c r="AF141" s="122"/>
      <c r="AG141" s="122"/>
      <c r="AH141" s="123"/>
      <c r="AI141" s="124" t="s">
        <v>430</v>
      </c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3"/>
      <c r="AZ141" s="115">
        <v>271600</v>
      </c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7"/>
      <c r="BW141" s="115">
        <v>67900</v>
      </c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7"/>
      <c r="CO141" s="115">
        <f t="shared" si="11"/>
        <v>203700</v>
      </c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7"/>
    </row>
    <row r="142" spans="1:110" ht="37.5" customHeight="1">
      <c r="A142" s="119" t="s">
        <v>433</v>
      </c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20"/>
      <c r="AC142" s="121" t="s">
        <v>14</v>
      </c>
      <c r="AD142" s="122"/>
      <c r="AE142" s="122"/>
      <c r="AF142" s="122"/>
      <c r="AG142" s="122"/>
      <c r="AH142" s="123"/>
      <c r="AI142" s="124" t="s">
        <v>432</v>
      </c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3"/>
      <c r="AZ142" s="115">
        <f>AZ143</f>
        <v>2601200</v>
      </c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7"/>
      <c r="BW142" s="115">
        <f>BW143</f>
        <v>991000</v>
      </c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7"/>
      <c r="CO142" s="115">
        <f t="shared" si="11"/>
        <v>1610200</v>
      </c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7"/>
    </row>
    <row r="143" spans="1:110" ht="29.25" customHeight="1">
      <c r="A143" s="119" t="s">
        <v>73</v>
      </c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20"/>
      <c r="AC143" s="121" t="s">
        <v>14</v>
      </c>
      <c r="AD143" s="122"/>
      <c r="AE143" s="122"/>
      <c r="AF143" s="122"/>
      <c r="AG143" s="122"/>
      <c r="AH143" s="123"/>
      <c r="AI143" s="124" t="s">
        <v>434</v>
      </c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3"/>
      <c r="AZ143" s="115">
        <f>AZ144</f>
        <v>2601200</v>
      </c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7"/>
      <c r="BW143" s="115">
        <f>BW144</f>
        <v>991000</v>
      </c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7"/>
      <c r="CO143" s="115">
        <f t="shared" si="11"/>
        <v>1610200</v>
      </c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7"/>
    </row>
    <row r="144" spans="1:110" ht="29.25" customHeight="1">
      <c r="A144" s="119" t="s">
        <v>130</v>
      </c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20"/>
      <c r="AC144" s="121" t="s">
        <v>14</v>
      </c>
      <c r="AD144" s="122"/>
      <c r="AE144" s="122"/>
      <c r="AF144" s="122"/>
      <c r="AG144" s="122"/>
      <c r="AH144" s="123"/>
      <c r="AI144" s="124" t="s">
        <v>435</v>
      </c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3"/>
      <c r="AZ144" s="115">
        <f>AZ145</f>
        <v>2601200</v>
      </c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7"/>
      <c r="BW144" s="115">
        <f>BW145</f>
        <v>991000</v>
      </c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7"/>
      <c r="CO144" s="115">
        <f t="shared" si="11"/>
        <v>1610200</v>
      </c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7"/>
    </row>
    <row r="145" spans="1:110" ht="29.25" customHeight="1">
      <c r="A145" s="119" t="s">
        <v>95</v>
      </c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20"/>
      <c r="AC145" s="121" t="s">
        <v>14</v>
      </c>
      <c r="AD145" s="122"/>
      <c r="AE145" s="122"/>
      <c r="AF145" s="122"/>
      <c r="AG145" s="122"/>
      <c r="AH145" s="123"/>
      <c r="AI145" s="124" t="s">
        <v>436</v>
      </c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3"/>
      <c r="AZ145" s="115">
        <f>AZ146</f>
        <v>2601200</v>
      </c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7"/>
      <c r="BW145" s="115">
        <f>BW146</f>
        <v>991000</v>
      </c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7"/>
      <c r="CO145" s="115">
        <f t="shared" si="11"/>
        <v>1610200</v>
      </c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7"/>
    </row>
    <row r="146" spans="1:110" ht="55.5" customHeight="1">
      <c r="A146" s="119" t="s">
        <v>431</v>
      </c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20"/>
      <c r="AC146" s="121" t="s">
        <v>14</v>
      </c>
      <c r="AD146" s="122"/>
      <c r="AE146" s="122"/>
      <c r="AF146" s="122"/>
      <c r="AG146" s="122"/>
      <c r="AH146" s="123"/>
      <c r="AI146" s="124" t="s">
        <v>437</v>
      </c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3"/>
      <c r="AZ146" s="115">
        <v>2601200</v>
      </c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7"/>
      <c r="BW146" s="115">
        <v>991000</v>
      </c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7"/>
      <c r="CO146" s="115">
        <f t="shared" si="11"/>
        <v>1610200</v>
      </c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7"/>
    </row>
    <row r="147" spans="1:110" ht="13.5" customHeight="1">
      <c r="A147" s="119" t="str">
        <f>'[2]Месячный отчет Расходы в Excel'!I160</f>
        <v> Национальная экономика</v>
      </c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20"/>
      <c r="AC147" s="125" t="s">
        <v>14</v>
      </c>
      <c r="AD147" s="126"/>
      <c r="AE147" s="126"/>
      <c r="AF147" s="126"/>
      <c r="AG147" s="126"/>
      <c r="AH147" s="126"/>
      <c r="AI147" s="124" t="str">
        <f>'[2]Месячный отчет Расходы в Excel'!G160</f>
        <v>951 0400 0000000 000 000</v>
      </c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3"/>
      <c r="AZ147" s="115">
        <f>AZ148+AZ156</f>
        <v>44662626</v>
      </c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7"/>
      <c r="BW147" s="115">
        <f>BW148+BW156</f>
        <v>6830197.55</v>
      </c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7"/>
      <c r="CO147" s="118">
        <f aca="true" t="shared" si="12" ref="CO147:CO170">AZ147-BW147</f>
        <v>37832428.45</v>
      </c>
      <c r="CP147" s="118"/>
      <c r="CQ147" s="118"/>
      <c r="CR147" s="118"/>
      <c r="CS147" s="118"/>
      <c r="CT147" s="118"/>
      <c r="CU147" s="118"/>
      <c r="CV147" s="118"/>
      <c r="CW147" s="118"/>
      <c r="CX147" s="118"/>
      <c r="CY147" s="118"/>
      <c r="CZ147" s="118"/>
      <c r="DA147" s="118"/>
      <c r="DB147" s="118"/>
      <c r="DC147" s="118"/>
      <c r="DD147" s="118"/>
      <c r="DE147" s="118"/>
      <c r="DF147" s="118"/>
    </row>
    <row r="148" spans="1:110" ht="15.75" customHeight="1">
      <c r="A148" s="119" t="s">
        <v>263</v>
      </c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20"/>
      <c r="AC148" s="125" t="s">
        <v>14</v>
      </c>
      <c r="AD148" s="126"/>
      <c r="AE148" s="126"/>
      <c r="AF148" s="126"/>
      <c r="AG148" s="126"/>
      <c r="AH148" s="126"/>
      <c r="AI148" s="124" t="s">
        <v>262</v>
      </c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3"/>
      <c r="AZ148" s="115">
        <f>AZ149</f>
        <v>326400</v>
      </c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7"/>
      <c r="BW148" s="115">
        <f>BW149</f>
        <v>53771.88</v>
      </c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7"/>
      <c r="CO148" s="118">
        <f t="shared" si="12"/>
        <v>272628.12</v>
      </c>
      <c r="CP148" s="118"/>
      <c r="CQ148" s="118"/>
      <c r="CR148" s="118"/>
      <c r="CS148" s="118"/>
      <c r="CT148" s="118"/>
      <c r="CU148" s="118"/>
      <c r="CV148" s="118"/>
      <c r="CW148" s="118"/>
      <c r="CX148" s="118"/>
      <c r="CY148" s="118"/>
      <c r="CZ148" s="118"/>
      <c r="DA148" s="118"/>
      <c r="DB148" s="118"/>
      <c r="DC148" s="118"/>
      <c r="DD148" s="118"/>
      <c r="DE148" s="118"/>
      <c r="DF148" s="118"/>
    </row>
    <row r="149" spans="1:110" ht="26.25" customHeight="1">
      <c r="A149" s="119" t="s">
        <v>66</v>
      </c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20"/>
      <c r="AC149" s="125" t="s">
        <v>14</v>
      </c>
      <c r="AD149" s="126"/>
      <c r="AE149" s="126"/>
      <c r="AF149" s="126"/>
      <c r="AG149" s="126"/>
      <c r="AH149" s="126"/>
      <c r="AI149" s="124" t="s">
        <v>264</v>
      </c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3"/>
      <c r="AZ149" s="115">
        <f>AZ150</f>
        <v>326400</v>
      </c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7"/>
      <c r="BW149" s="115">
        <f>BW150</f>
        <v>53771.88</v>
      </c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7"/>
      <c r="CO149" s="118">
        <f t="shared" si="12"/>
        <v>272628.12</v>
      </c>
      <c r="CP149" s="118"/>
      <c r="CQ149" s="118"/>
      <c r="CR149" s="118"/>
      <c r="CS149" s="118"/>
      <c r="CT149" s="118"/>
      <c r="CU149" s="118"/>
      <c r="CV149" s="118"/>
      <c r="CW149" s="118"/>
      <c r="CX149" s="118"/>
      <c r="CY149" s="118"/>
      <c r="CZ149" s="118"/>
      <c r="DA149" s="118"/>
      <c r="DB149" s="118"/>
      <c r="DC149" s="118"/>
      <c r="DD149" s="118"/>
      <c r="DE149" s="118"/>
      <c r="DF149" s="118"/>
    </row>
    <row r="150" spans="1:110" ht="78.75" customHeight="1">
      <c r="A150" s="119" t="s">
        <v>266</v>
      </c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20"/>
      <c r="AC150" s="125" t="s">
        <v>14</v>
      </c>
      <c r="AD150" s="126"/>
      <c r="AE150" s="126"/>
      <c r="AF150" s="126"/>
      <c r="AG150" s="126"/>
      <c r="AH150" s="126"/>
      <c r="AI150" s="124" t="s">
        <v>265</v>
      </c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3"/>
      <c r="AZ150" s="115">
        <f>AZ151</f>
        <v>326400</v>
      </c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7"/>
      <c r="BW150" s="115">
        <f>BW151</f>
        <v>53771.88</v>
      </c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7"/>
      <c r="CO150" s="118">
        <f t="shared" si="12"/>
        <v>272628.12</v>
      </c>
      <c r="CP150" s="118"/>
      <c r="CQ150" s="118"/>
      <c r="CR150" s="118"/>
      <c r="CS150" s="118"/>
      <c r="CT150" s="118"/>
      <c r="CU150" s="118"/>
      <c r="CV150" s="118"/>
      <c r="CW150" s="118"/>
      <c r="CX150" s="118"/>
      <c r="CY150" s="118"/>
      <c r="CZ150" s="118"/>
      <c r="DA150" s="118"/>
      <c r="DB150" s="118"/>
      <c r="DC150" s="118"/>
      <c r="DD150" s="118"/>
      <c r="DE150" s="118"/>
      <c r="DF150" s="118"/>
    </row>
    <row r="151" spans="1:110" ht="101.25" customHeight="1">
      <c r="A151" s="119" t="s">
        <v>348</v>
      </c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20"/>
      <c r="AC151" s="125" t="s">
        <v>14</v>
      </c>
      <c r="AD151" s="126"/>
      <c r="AE151" s="126"/>
      <c r="AF151" s="126"/>
      <c r="AG151" s="126"/>
      <c r="AH151" s="126"/>
      <c r="AI151" s="124" t="s">
        <v>523</v>
      </c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3"/>
      <c r="AZ151" s="115">
        <f>AZ152</f>
        <v>326400</v>
      </c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7"/>
      <c r="BW151" s="115">
        <f>BW152</f>
        <v>53771.88</v>
      </c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7"/>
      <c r="CO151" s="118">
        <f t="shared" si="12"/>
        <v>272628.12</v>
      </c>
      <c r="CP151" s="118"/>
      <c r="CQ151" s="118"/>
      <c r="CR151" s="118"/>
      <c r="CS151" s="118"/>
      <c r="CT151" s="118"/>
      <c r="CU151" s="118"/>
      <c r="CV151" s="118"/>
      <c r="CW151" s="118"/>
      <c r="CX151" s="118"/>
      <c r="CY151" s="118"/>
      <c r="CZ151" s="118"/>
      <c r="DA151" s="118"/>
      <c r="DB151" s="118"/>
      <c r="DC151" s="118"/>
      <c r="DD151" s="118"/>
      <c r="DE151" s="118"/>
      <c r="DF151" s="118"/>
    </row>
    <row r="152" spans="1:110" ht="12.75" customHeight="1">
      <c r="A152" s="119" t="s">
        <v>130</v>
      </c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20"/>
      <c r="AC152" s="125" t="s">
        <v>14</v>
      </c>
      <c r="AD152" s="126"/>
      <c r="AE152" s="126"/>
      <c r="AF152" s="126"/>
      <c r="AG152" s="126"/>
      <c r="AH152" s="126"/>
      <c r="AI152" s="124" t="s">
        <v>524</v>
      </c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3"/>
      <c r="AZ152" s="115">
        <f>AZ153</f>
        <v>326400</v>
      </c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7"/>
      <c r="BW152" s="115">
        <f>BW153</f>
        <v>53771.88</v>
      </c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7"/>
      <c r="CO152" s="118">
        <f t="shared" si="12"/>
        <v>272628.12</v>
      </c>
      <c r="CP152" s="118"/>
      <c r="CQ152" s="118"/>
      <c r="CR152" s="118"/>
      <c r="CS152" s="118"/>
      <c r="CT152" s="118"/>
      <c r="CU152" s="118"/>
      <c r="CV152" s="118"/>
      <c r="CW152" s="118"/>
      <c r="CX152" s="118"/>
      <c r="CY152" s="118"/>
      <c r="CZ152" s="118"/>
      <c r="DA152" s="118"/>
      <c r="DB152" s="118"/>
      <c r="DC152" s="118"/>
      <c r="DD152" s="118"/>
      <c r="DE152" s="118"/>
      <c r="DF152" s="118"/>
    </row>
    <row r="153" spans="1:110" ht="21.75" customHeight="1">
      <c r="A153" s="119" t="s">
        <v>93</v>
      </c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20"/>
      <c r="AC153" s="125" t="s">
        <v>14</v>
      </c>
      <c r="AD153" s="126"/>
      <c r="AE153" s="126"/>
      <c r="AF153" s="126"/>
      <c r="AG153" s="126"/>
      <c r="AH153" s="126"/>
      <c r="AI153" s="124" t="s">
        <v>525</v>
      </c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23"/>
      <c r="AZ153" s="115">
        <f>AZ154+AZ155</f>
        <v>326400</v>
      </c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7"/>
      <c r="BW153" s="115">
        <f>BW154+BW155</f>
        <v>53771.88</v>
      </c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7"/>
      <c r="CO153" s="118">
        <f t="shared" si="12"/>
        <v>272628.12</v>
      </c>
      <c r="CP153" s="118"/>
      <c r="CQ153" s="118"/>
      <c r="CR153" s="118"/>
      <c r="CS153" s="118"/>
      <c r="CT153" s="118"/>
      <c r="CU153" s="118"/>
      <c r="CV153" s="118"/>
      <c r="CW153" s="118"/>
      <c r="CX153" s="118"/>
      <c r="CY153" s="118"/>
      <c r="CZ153" s="118"/>
      <c r="DA153" s="118"/>
      <c r="DB153" s="118"/>
      <c r="DC153" s="118"/>
      <c r="DD153" s="118"/>
      <c r="DE153" s="118"/>
      <c r="DF153" s="118"/>
    </row>
    <row r="154" spans="1:110" ht="40.5" customHeight="1">
      <c r="A154" s="119" t="s">
        <v>300</v>
      </c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20"/>
      <c r="AC154" s="125" t="s">
        <v>14</v>
      </c>
      <c r="AD154" s="126"/>
      <c r="AE154" s="126"/>
      <c r="AF154" s="126"/>
      <c r="AG154" s="126"/>
      <c r="AH154" s="126"/>
      <c r="AI154" s="124" t="s">
        <v>526</v>
      </c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3"/>
      <c r="AZ154" s="115">
        <v>326400</v>
      </c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7"/>
      <c r="BW154" s="115">
        <v>53771.88</v>
      </c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7"/>
      <c r="CO154" s="118">
        <f t="shared" si="12"/>
        <v>272628.12</v>
      </c>
      <c r="CP154" s="118"/>
      <c r="CQ154" s="118"/>
      <c r="CR154" s="118"/>
      <c r="CS154" s="118"/>
      <c r="CT154" s="118"/>
      <c r="CU154" s="118"/>
      <c r="CV154" s="118"/>
      <c r="CW154" s="118"/>
      <c r="CX154" s="118"/>
      <c r="CY154" s="118"/>
      <c r="CZ154" s="118"/>
      <c r="DA154" s="118"/>
      <c r="DB154" s="118"/>
      <c r="DC154" s="118"/>
      <c r="DD154" s="118"/>
      <c r="DE154" s="118"/>
      <c r="DF154" s="118"/>
    </row>
    <row r="155" spans="1:110" ht="0.75" customHeight="1" hidden="1">
      <c r="A155" s="119" t="s">
        <v>241</v>
      </c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20"/>
      <c r="AC155" s="125" t="s">
        <v>14</v>
      </c>
      <c r="AD155" s="126"/>
      <c r="AE155" s="126"/>
      <c r="AF155" s="126"/>
      <c r="AG155" s="126"/>
      <c r="AH155" s="126"/>
      <c r="AI155" s="124" t="s">
        <v>267</v>
      </c>
      <c r="AJ155" s="122"/>
      <c r="AK155" s="122"/>
      <c r="AL155" s="122"/>
      <c r="AM155" s="122"/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3"/>
      <c r="AZ155" s="115">
        <v>0</v>
      </c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7"/>
      <c r="BW155" s="115">
        <v>0</v>
      </c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7"/>
      <c r="CO155" s="118">
        <f t="shared" si="12"/>
        <v>0</v>
      </c>
      <c r="CP155" s="118"/>
      <c r="CQ155" s="118"/>
      <c r="CR155" s="118"/>
      <c r="CS155" s="118"/>
      <c r="CT155" s="118"/>
      <c r="CU155" s="118"/>
      <c r="CV155" s="118"/>
      <c r="CW155" s="118"/>
      <c r="CX155" s="118"/>
      <c r="CY155" s="118"/>
      <c r="CZ155" s="118"/>
      <c r="DA155" s="118"/>
      <c r="DB155" s="118"/>
      <c r="DC155" s="118"/>
      <c r="DD155" s="118"/>
      <c r="DE155" s="118"/>
      <c r="DF155" s="118"/>
    </row>
    <row r="156" spans="1:110" ht="27.75" customHeight="1">
      <c r="A156" s="119" t="s">
        <v>269</v>
      </c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20"/>
      <c r="AC156" s="125" t="s">
        <v>14</v>
      </c>
      <c r="AD156" s="126"/>
      <c r="AE156" s="126"/>
      <c r="AF156" s="126"/>
      <c r="AG156" s="126"/>
      <c r="AH156" s="126"/>
      <c r="AI156" s="124" t="s">
        <v>268</v>
      </c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3"/>
      <c r="AZ156" s="115">
        <f>AZ157+AZ164</f>
        <v>44336226</v>
      </c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7"/>
      <c r="BW156" s="115">
        <f>BW157+BW164</f>
        <v>6776425.67</v>
      </c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7"/>
      <c r="CO156" s="118">
        <f t="shared" si="12"/>
        <v>37559800.33</v>
      </c>
      <c r="CP156" s="118"/>
      <c r="CQ156" s="118"/>
      <c r="CR156" s="118"/>
      <c r="CS156" s="118"/>
      <c r="CT156" s="118"/>
      <c r="CU156" s="118"/>
      <c r="CV156" s="118"/>
      <c r="CW156" s="118"/>
      <c r="CX156" s="118"/>
      <c r="CY156" s="118"/>
      <c r="CZ156" s="118"/>
      <c r="DA156" s="118"/>
      <c r="DB156" s="118"/>
      <c r="DC156" s="118"/>
      <c r="DD156" s="118"/>
      <c r="DE156" s="118"/>
      <c r="DF156" s="118"/>
    </row>
    <row r="157" spans="1:110" ht="26.25" customHeight="1">
      <c r="A157" s="119" t="s">
        <v>271</v>
      </c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20"/>
      <c r="AC157" s="125" t="s">
        <v>14</v>
      </c>
      <c r="AD157" s="126"/>
      <c r="AE157" s="126"/>
      <c r="AF157" s="126"/>
      <c r="AG157" s="126"/>
      <c r="AH157" s="126"/>
      <c r="AI157" s="124" t="s">
        <v>270</v>
      </c>
      <c r="AJ157" s="122"/>
      <c r="AK157" s="122"/>
      <c r="AL157" s="122"/>
      <c r="AM157" s="122"/>
      <c r="AN157" s="122"/>
      <c r="AO157" s="122"/>
      <c r="AP157" s="122"/>
      <c r="AQ157" s="122"/>
      <c r="AR157" s="122"/>
      <c r="AS157" s="122"/>
      <c r="AT157" s="122"/>
      <c r="AU157" s="122"/>
      <c r="AV157" s="122"/>
      <c r="AW157" s="122"/>
      <c r="AX157" s="122"/>
      <c r="AY157" s="123"/>
      <c r="AZ157" s="115">
        <f>AZ158</f>
        <v>27680611</v>
      </c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7"/>
      <c r="BW157" s="115">
        <f>BW158</f>
        <v>0</v>
      </c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7"/>
      <c r="CO157" s="118">
        <f t="shared" si="12"/>
        <v>27680611</v>
      </c>
      <c r="CP157" s="118"/>
      <c r="CQ157" s="118"/>
      <c r="CR157" s="118"/>
      <c r="CS157" s="118"/>
      <c r="CT157" s="118"/>
      <c r="CU157" s="118"/>
      <c r="CV157" s="118"/>
      <c r="CW157" s="118"/>
      <c r="CX157" s="118"/>
      <c r="CY157" s="118"/>
      <c r="CZ157" s="118"/>
      <c r="DA157" s="118"/>
      <c r="DB157" s="118"/>
      <c r="DC157" s="118"/>
      <c r="DD157" s="118"/>
      <c r="DE157" s="118"/>
      <c r="DF157" s="118"/>
    </row>
    <row r="158" spans="1:110" ht="102.75" customHeight="1">
      <c r="A158" s="119" t="s">
        <v>273</v>
      </c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20"/>
      <c r="AC158" s="125" t="s">
        <v>14</v>
      </c>
      <c r="AD158" s="126"/>
      <c r="AE158" s="126"/>
      <c r="AF158" s="126"/>
      <c r="AG158" s="126"/>
      <c r="AH158" s="126"/>
      <c r="AI158" s="124" t="s">
        <v>272</v>
      </c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23"/>
      <c r="AZ158" s="115">
        <f>AZ159</f>
        <v>27680611</v>
      </c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7"/>
      <c r="BW158" s="115">
        <f>BW159</f>
        <v>0</v>
      </c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7"/>
      <c r="CO158" s="118">
        <f t="shared" si="12"/>
        <v>27680611</v>
      </c>
      <c r="CP158" s="118"/>
      <c r="CQ158" s="118"/>
      <c r="CR158" s="118"/>
      <c r="CS158" s="118"/>
      <c r="CT158" s="118"/>
      <c r="CU158" s="118"/>
      <c r="CV158" s="118"/>
      <c r="CW158" s="118"/>
      <c r="CX158" s="118"/>
      <c r="CY158" s="118"/>
      <c r="CZ158" s="118"/>
      <c r="DA158" s="118"/>
      <c r="DB158" s="118"/>
      <c r="DC158" s="118"/>
      <c r="DD158" s="118"/>
      <c r="DE158" s="118"/>
      <c r="DF158" s="118"/>
    </row>
    <row r="159" spans="1:110" ht="108.75" customHeight="1">
      <c r="A159" s="119" t="s">
        <v>275</v>
      </c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20"/>
      <c r="AC159" s="125" t="s">
        <v>14</v>
      </c>
      <c r="AD159" s="126"/>
      <c r="AE159" s="126"/>
      <c r="AF159" s="126"/>
      <c r="AG159" s="126"/>
      <c r="AH159" s="126"/>
      <c r="AI159" s="124" t="s">
        <v>274</v>
      </c>
      <c r="AJ159" s="122"/>
      <c r="AK159" s="122"/>
      <c r="AL159" s="122"/>
      <c r="AM159" s="122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  <c r="AY159" s="123"/>
      <c r="AZ159" s="115">
        <f>AZ160</f>
        <v>27680611</v>
      </c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7"/>
      <c r="BW159" s="115">
        <f>BW160</f>
        <v>0</v>
      </c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7"/>
      <c r="CO159" s="118">
        <f t="shared" si="12"/>
        <v>27680611</v>
      </c>
      <c r="CP159" s="118"/>
      <c r="CQ159" s="118"/>
      <c r="CR159" s="118"/>
      <c r="CS159" s="118"/>
      <c r="CT159" s="118"/>
      <c r="CU159" s="118"/>
      <c r="CV159" s="118"/>
      <c r="CW159" s="118"/>
      <c r="CX159" s="118"/>
      <c r="CY159" s="118"/>
      <c r="CZ159" s="118"/>
      <c r="DA159" s="118"/>
      <c r="DB159" s="118"/>
      <c r="DC159" s="118"/>
      <c r="DD159" s="118"/>
      <c r="DE159" s="118"/>
      <c r="DF159" s="118"/>
    </row>
    <row r="160" spans="1:110" ht="16.5" customHeight="1">
      <c r="A160" s="119" t="s">
        <v>130</v>
      </c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20"/>
      <c r="AC160" s="125" t="s">
        <v>14</v>
      </c>
      <c r="AD160" s="126"/>
      <c r="AE160" s="126"/>
      <c r="AF160" s="126"/>
      <c r="AG160" s="126"/>
      <c r="AH160" s="126"/>
      <c r="AI160" s="124" t="s">
        <v>276</v>
      </c>
      <c r="AJ160" s="122"/>
      <c r="AK160" s="122"/>
      <c r="AL160" s="122"/>
      <c r="AM160" s="122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2"/>
      <c r="AX160" s="122"/>
      <c r="AY160" s="123"/>
      <c r="AZ160" s="115">
        <f>AZ161</f>
        <v>27680611</v>
      </c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7"/>
      <c r="BW160" s="115">
        <f>BW161</f>
        <v>0</v>
      </c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7"/>
      <c r="CO160" s="118">
        <f t="shared" si="12"/>
        <v>27680611</v>
      </c>
      <c r="CP160" s="118"/>
      <c r="CQ160" s="118"/>
      <c r="CR160" s="118"/>
      <c r="CS160" s="118"/>
      <c r="CT160" s="118"/>
      <c r="CU160" s="118"/>
      <c r="CV160" s="118"/>
      <c r="CW160" s="118"/>
      <c r="CX160" s="118"/>
      <c r="CY160" s="118"/>
      <c r="CZ160" s="118"/>
      <c r="DA160" s="118"/>
      <c r="DB160" s="118"/>
      <c r="DC160" s="118"/>
      <c r="DD160" s="118"/>
      <c r="DE160" s="118"/>
      <c r="DF160" s="118"/>
    </row>
    <row r="161" spans="1:110" ht="20.25" customHeight="1">
      <c r="A161" s="119" t="s">
        <v>68</v>
      </c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20"/>
      <c r="AC161" s="125" t="s">
        <v>14</v>
      </c>
      <c r="AD161" s="126"/>
      <c r="AE161" s="126"/>
      <c r="AF161" s="126"/>
      <c r="AG161" s="126"/>
      <c r="AH161" s="126"/>
      <c r="AI161" s="124" t="s">
        <v>277</v>
      </c>
      <c r="AJ161" s="122"/>
      <c r="AK161" s="122"/>
      <c r="AL161" s="122"/>
      <c r="AM161" s="122"/>
      <c r="AN161" s="122"/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  <c r="AY161" s="123"/>
      <c r="AZ161" s="115">
        <f>AZ162+AZ163</f>
        <v>27680611</v>
      </c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7"/>
      <c r="BW161" s="115">
        <f>BW162+BW163</f>
        <v>0</v>
      </c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7"/>
      <c r="CO161" s="118">
        <f t="shared" si="12"/>
        <v>27680611</v>
      </c>
      <c r="CP161" s="118"/>
      <c r="CQ161" s="118"/>
      <c r="CR161" s="118"/>
      <c r="CS161" s="118"/>
      <c r="CT161" s="118"/>
      <c r="CU161" s="118"/>
      <c r="CV161" s="118"/>
      <c r="CW161" s="118"/>
      <c r="CX161" s="118"/>
      <c r="CY161" s="118"/>
      <c r="CZ161" s="118"/>
      <c r="DA161" s="118"/>
      <c r="DB161" s="118"/>
      <c r="DC161" s="118"/>
      <c r="DD161" s="118"/>
      <c r="DE161" s="118"/>
      <c r="DF161" s="118"/>
    </row>
    <row r="162" spans="1:110" ht="30" customHeight="1">
      <c r="A162" s="119" t="s">
        <v>69</v>
      </c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20"/>
      <c r="AC162" s="125" t="s">
        <v>14</v>
      </c>
      <c r="AD162" s="126"/>
      <c r="AE162" s="126"/>
      <c r="AF162" s="126"/>
      <c r="AG162" s="126"/>
      <c r="AH162" s="126"/>
      <c r="AI162" s="124" t="s">
        <v>278</v>
      </c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3"/>
      <c r="AZ162" s="115">
        <v>20080611</v>
      </c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7"/>
      <c r="BW162" s="115">
        <v>0</v>
      </c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7"/>
      <c r="CO162" s="118">
        <f t="shared" si="12"/>
        <v>20080611</v>
      </c>
      <c r="CP162" s="118"/>
      <c r="CQ162" s="118"/>
      <c r="CR162" s="118"/>
      <c r="CS162" s="118"/>
      <c r="CT162" s="118"/>
      <c r="CU162" s="118"/>
      <c r="CV162" s="118"/>
      <c r="CW162" s="118"/>
      <c r="CX162" s="118"/>
      <c r="CY162" s="118"/>
      <c r="CZ162" s="118"/>
      <c r="DA162" s="118"/>
      <c r="DB162" s="118"/>
      <c r="DC162" s="118"/>
      <c r="DD162" s="118"/>
      <c r="DE162" s="118"/>
      <c r="DF162" s="118"/>
    </row>
    <row r="163" spans="1:110" ht="30" customHeight="1">
      <c r="A163" s="119" t="s">
        <v>65</v>
      </c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20"/>
      <c r="AC163" s="125" t="s">
        <v>14</v>
      </c>
      <c r="AD163" s="126"/>
      <c r="AE163" s="126"/>
      <c r="AF163" s="126"/>
      <c r="AG163" s="126"/>
      <c r="AH163" s="126"/>
      <c r="AI163" s="124" t="s">
        <v>438</v>
      </c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3"/>
      <c r="AZ163" s="115">
        <v>7600000</v>
      </c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7"/>
      <c r="BW163" s="115">
        <v>0</v>
      </c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7"/>
      <c r="CO163" s="118">
        <f t="shared" si="12"/>
        <v>7600000</v>
      </c>
      <c r="CP163" s="118"/>
      <c r="CQ163" s="118"/>
      <c r="CR163" s="118"/>
      <c r="CS163" s="118"/>
      <c r="CT163" s="118"/>
      <c r="CU163" s="118"/>
      <c r="CV163" s="118"/>
      <c r="CW163" s="118"/>
      <c r="CX163" s="118"/>
      <c r="CY163" s="118"/>
      <c r="CZ163" s="118"/>
      <c r="DA163" s="118"/>
      <c r="DB163" s="118"/>
      <c r="DC163" s="118"/>
      <c r="DD163" s="118"/>
      <c r="DE163" s="118"/>
      <c r="DF163" s="118"/>
    </row>
    <row r="164" spans="1:110" ht="24" customHeight="1">
      <c r="A164" s="119" t="s">
        <v>66</v>
      </c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20"/>
      <c r="AC164" s="125" t="s">
        <v>14</v>
      </c>
      <c r="AD164" s="126"/>
      <c r="AE164" s="126"/>
      <c r="AF164" s="126"/>
      <c r="AG164" s="126"/>
      <c r="AH164" s="126"/>
      <c r="AI164" s="124" t="s">
        <v>279</v>
      </c>
      <c r="AJ164" s="122"/>
      <c r="AK164" s="122"/>
      <c r="AL164" s="122"/>
      <c r="AM164" s="122"/>
      <c r="AN164" s="122"/>
      <c r="AO164" s="122"/>
      <c r="AP164" s="122"/>
      <c r="AQ164" s="122"/>
      <c r="AR164" s="122"/>
      <c r="AS164" s="122"/>
      <c r="AT164" s="122"/>
      <c r="AU164" s="122"/>
      <c r="AV164" s="122"/>
      <c r="AW164" s="122"/>
      <c r="AX164" s="122"/>
      <c r="AY164" s="123"/>
      <c r="AZ164" s="115">
        <f>AZ165+AZ175</f>
        <v>16655615</v>
      </c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7"/>
      <c r="BW164" s="115">
        <f>BW165+BW175</f>
        <v>6776425.67</v>
      </c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7"/>
      <c r="CO164" s="118">
        <f t="shared" si="12"/>
        <v>9879189.33</v>
      </c>
      <c r="CP164" s="118"/>
      <c r="CQ164" s="118"/>
      <c r="CR164" s="118"/>
      <c r="CS164" s="118"/>
      <c r="CT164" s="118"/>
      <c r="CU164" s="118"/>
      <c r="CV164" s="118"/>
      <c r="CW164" s="118"/>
      <c r="CX164" s="118"/>
      <c r="CY164" s="118"/>
      <c r="CZ164" s="118"/>
      <c r="DA164" s="118"/>
      <c r="DB164" s="118"/>
      <c r="DC164" s="118"/>
      <c r="DD164" s="118"/>
      <c r="DE164" s="118"/>
      <c r="DF164" s="118"/>
    </row>
    <row r="165" spans="1:110" ht="111" customHeight="1">
      <c r="A165" s="119" t="s">
        <v>281</v>
      </c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20"/>
      <c r="AC165" s="125" t="s">
        <v>14</v>
      </c>
      <c r="AD165" s="126"/>
      <c r="AE165" s="126"/>
      <c r="AF165" s="126"/>
      <c r="AG165" s="126"/>
      <c r="AH165" s="126"/>
      <c r="AI165" s="124" t="s">
        <v>280</v>
      </c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3"/>
      <c r="AZ165" s="115">
        <f>AZ166+AZ171</f>
        <v>12156038</v>
      </c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7"/>
      <c r="BW165" s="115">
        <f>BW166+BW171</f>
        <v>5350238.9</v>
      </c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7"/>
      <c r="CO165" s="118">
        <f t="shared" si="12"/>
        <v>6805799.1</v>
      </c>
      <c r="CP165" s="118"/>
      <c r="CQ165" s="118"/>
      <c r="CR165" s="118"/>
      <c r="CS165" s="118"/>
      <c r="CT165" s="118"/>
      <c r="CU165" s="118"/>
      <c r="CV165" s="118"/>
      <c r="CW165" s="118"/>
      <c r="CX165" s="118"/>
      <c r="CY165" s="118"/>
      <c r="CZ165" s="118"/>
      <c r="DA165" s="118"/>
      <c r="DB165" s="118"/>
      <c r="DC165" s="118"/>
      <c r="DD165" s="118"/>
      <c r="DE165" s="118"/>
      <c r="DF165" s="118"/>
    </row>
    <row r="166" spans="1:110" ht="36" customHeight="1">
      <c r="A166" s="119" t="s">
        <v>141</v>
      </c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20"/>
      <c r="AC166" s="125" t="s">
        <v>14</v>
      </c>
      <c r="AD166" s="126"/>
      <c r="AE166" s="126"/>
      <c r="AF166" s="126"/>
      <c r="AG166" s="126"/>
      <c r="AH166" s="126"/>
      <c r="AI166" s="124" t="s">
        <v>282</v>
      </c>
      <c r="AJ166" s="122"/>
      <c r="AK166" s="122"/>
      <c r="AL166" s="122"/>
      <c r="AM166" s="122"/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2"/>
      <c r="AX166" s="122"/>
      <c r="AY166" s="123"/>
      <c r="AZ166" s="115">
        <f>AZ167</f>
        <v>12067097</v>
      </c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7"/>
      <c r="BW166" s="115">
        <f>BW167</f>
        <v>5261297.9</v>
      </c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7"/>
      <c r="CO166" s="118">
        <f t="shared" si="12"/>
        <v>6805799.1</v>
      </c>
      <c r="CP166" s="118"/>
      <c r="CQ166" s="118"/>
      <c r="CR166" s="118"/>
      <c r="CS166" s="118"/>
      <c r="CT166" s="118"/>
      <c r="CU166" s="118"/>
      <c r="CV166" s="118"/>
      <c r="CW166" s="118"/>
      <c r="CX166" s="118"/>
      <c r="CY166" s="118"/>
      <c r="CZ166" s="118"/>
      <c r="DA166" s="118"/>
      <c r="DB166" s="118"/>
      <c r="DC166" s="118"/>
      <c r="DD166" s="118"/>
      <c r="DE166" s="118"/>
      <c r="DF166" s="118"/>
    </row>
    <row r="167" spans="1:110" ht="18" customHeight="1">
      <c r="A167" s="119" t="s">
        <v>130</v>
      </c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20"/>
      <c r="AC167" s="125" t="s">
        <v>14</v>
      </c>
      <c r="AD167" s="126"/>
      <c r="AE167" s="126"/>
      <c r="AF167" s="126"/>
      <c r="AG167" s="126"/>
      <c r="AH167" s="126"/>
      <c r="AI167" s="124" t="s">
        <v>283</v>
      </c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3"/>
      <c r="AZ167" s="115">
        <f>AZ168</f>
        <v>12067097</v>
      </c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7"/>
      <c r="BW167" s="115">
        <f>BW168</f>
        <v>5261297.9</v>
      </c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7"/>
      <c r="CO167" s="118">
        <f t="shared" si="12"/>
        <v>6805799.1</v>
      </c>
      <c r="CP167" s="118"/>
      <c r="CQ167" s="118"/>
      <c r="CR167" s="118"/>
      <c r="CS167" s="118"/>
      <c r="CT167" s="118"/>
      <c r="CU167" s="118"/>
      <c r="CV167" s="118"/>
      <c r="CW167" s="118"/>
      <c r="CX167" s="118"/>
      <c r="CY167" s="118"/>
      <c r="CZ167" s="118"/>
      <c r="DA167" s="118"/>
      <c r="DB167" s="118"/>
      <c r="DC167" s="118"/>
      <c r="DD167" s="118"/>
      <c r="DE167" s="118"/>
      <c r="DF167" s="118"/>
    </row>
    <row r="168" spans="1:110" ht="21.75" customHeight="1">
      <c r="A168" s="119" t="s">
        <v>68</v>
      </c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20"/>
      <c r="AC168" s="125" t="s">
        <v>14</v>
      </c>
      <c r="AD168" s="126"/>
      <c r="AE168" s="126"/>
      <c r="AF168" s="126"/>
      <c r="AG168" s="126"/>
      <c r="AH168" s="126"/>
      <c r="AI168" s="124" t="s">
        <v>284</v>
      </c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3"/>
      <c r="AZ168" s="115">
        <f>AZ169+AZ170</f>
        <v>12067097</v>
      </c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7"/>
      <c r="BW168" s="115">
        <f>BW169+BW170</f>
        <v>5261297.9</v>
      </c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7"/>
      <c r="CO168" s="118">
        <f t="shared" si="12"/>
        <v>6805799.1</v>
      </c>
      <c r="CP168" s="118"/>
      <c r="CQ168" s="118"/>
      <c r="CR168" s="118"/>
      <c r="CS168" s="118"/>
      <c r="CT168" s="118"/>
      <c r="CU168" s="118"/>
      <c r="CV168" s="118"/>
      <c r="CW168" s="118"/>
      <c r="CX168" s="118"/>
      <c r="CY168" s="118"/>
      <c r="CZ168" s="118"/>
      <c r="DA168" s="118"/>
      <c r="DB168" s="118"/>
      <c r="DC168" s="118"/>
      <c r="DD168" s="118"/>
      <c r="DE168" s="118"/>
      <c r="DF168" s="118"/>
    </row>
    <row r="169" spans="1:110" ht="30.75" customHeight="1">
      <c r="A169" s="119" t="s">
        <v>69</v>
      </c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20"/>
      <c r="AC169" s="125" t="s">
        <v>14</v>
      </c>
      <c r="AD169" s="126"/>
      <c r="AE169" s="126"/>
      <c r="AF169" s="126"/>
      <c r="AG169" s="126"/>
      <c r="AH169" s="126"/>
      <c r="AI169" s="126" t="s">
        <v>285</v>
      </c>
      <c r="AJ169" s="126"/>
      <c r="AK169" s="126"/>
      <c r="AL169" s="126"/>
      <c r="AM169" s="126"/>
      <c r="AN169" s="126"/>
      <c r="AO169" s="126"/>
      <c r="AP169" s="126"/>
      <c r="AQ169" s="126"/>
      <c r="AR169" s="126"/>
      <c r="AS169" s="126"/>
      <c r="AT169" s="126"/>
      <c r="AU169" s="126"/>
      <c r="AV169" s="126"/>
      <c r="AW169" s="126"/>
      <c r="AX169" s="126"/>
      <c r="AY169" s="126"/>
      <c r="AZ169" s="118">
        <v>11479297</v>
      </c>
      <c r="BA169" s="118"/>
      <c r="BB169" s="118"/>
      <c r="BC169" s="118"/>
      <c r="BD169" s="118"/>
      <c r="BE169" s="118"/>
      <c r="BF169" s="118"/>
      <c r="BG169" s="118"/>
      <c r="BH169" s="118"/>
      <c r="BI169" s="118"/>
      <c r="BJ169" s="118"/>
      <c r="BK169" s="118"/>
      <c r="BL169" s="118"/>
      <c r="BM169" s="118"/>
      <c r="BN169" s="118"/>
      <c r="BO169" s="118"/>
      <c r="BP169" s="118"/>
      <c r="BQ169" s="118"/>
      <c r="BR169" s="118"/>
      <c r="BS169" s="118"/>
      <c r="BT169" s="118"/>
      <c r="BU169" s="118"/>
      <c r="BV169" s="118"/>
      <c r="BW169" s="118">
        <v>5061927.9</v>
      </c>
      <c r="BX169" s="118"/>
      <c r="BY169" s="118"/>
      <c r="BZ169" s="118"/>
      <c r="CA169" s="118"/>
      <c r="CB169" s="118"/>
      <c r="CC169" s="118"/>
      <c r="CD169" s="118"/>
      <c r="CE169" s="118"/>
      <c r="CF169" s="118"/>
      <c r="CG169" s="118"/>
      <c r="CH169" s="118"/>
      <c r="CI169" s="118"/>
      <c r="CJ169" s="118"/>
      <c r="CK169" s="118"/>
      <c r="CL169" s="118"/>
      <c r="CM169" s="118"/>
      <c r="CN169" s="118"/>
      <c r="CO169" s="118">
        <f t="shared" si="12"/>
        <v>6417369.1</v>
      </c>
      <c r="CP169" s="118"/>
      <c r="CQ169" s="118"/>
      <c r="CR169" s="118"/>
      <c r="CS169" s="118"/>
      <c r="CT169" s="118"/>
      <c r="CU169" s="118"/>
      <c r="CV169" s="118"/>
      <c r="CW169" s="118"/>
      <c r="CX169" s="118"/>
      <c r="CY169" s="118"/>
      <c r="CZ169" s="118"/>
      <c r="DA169" s="118"/>
      <c r="DB169" s="118"/>
      <c r="DC169" s="118"/>
      <c r="DD169" s="118"/>
      <c r="DE169" s="118"/>
      <c r="DF169" s="118"/>
    </row>
    <row r="170" spans="1:110" ht="18.75" customHeight="1">
      <c r="A170" s="119" t="s">
        <v>65</v>
      </c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20"/>
      <c r="AC170" s="125" t="s">
        <v>14</v>
      </c>
      <c r="AD170" s="126"/>
      <c r="AE170" s="126"/>
      <c r="AF170" s="126"/>
      <c r="AG170" s="126"/>
      <c r="AH170" s="126"/>
      <c r="AI170" s="126" t="s">
        <v>286</v>
      </c>
      <c r="AJ170" s="126"/>
      <c r="AK170" s="126"/>
      <c r="AL170" s="126"/>
      <c r="AM170" s="126"/>
      <c r="AN170" s="126"/>
      <c r="AO170" s="126"/>
      <c r="AP170" s="126"/>
      <c r="AQ170" s="126"/>
      <c r="AR170" s="126"/>
      <c r="AS170" s="126"/>
      <c r="AT170" s="126"/>
      <c r="AU170" s="126"/>
      <c r="AV170" s="126"/>
      <c r="AW170" s="126"/>
      <c r="AX170" s="126"/>
      <c r="AY170" s="126"/>
      <c r="AZ170" s="118">
        <v>587800</v>
      </c>
      <c r="BA170" s="118"/>
      <c r="BB170" s="118"/>
      <c r="BC170" s="118"/>
      <c r="BD170" s="118"/>
      <c r="BE170" s="118"/>
      <c r="BF170" s="118"/>
      <c r="BG170" s="118"/>
      <c r="BH170" s="118"/>
      <c r="BI170" s="118"/>
      <c r="BJ170" s="118"/>
      <c r="BK170" s="118"/>
      <c r="BL170" s="118"/>
      <c r="BM170" s="118"/>
      <c r="BN170" s="118"/>
      <c r="BO170" s="118"/>
      <c r="BP170" s="118"/>
      <c r="BQ170" s="118"/>
      <c r="BR170" s="118"/>
      <c r="BS170" s="118"/>
      <c r="BT170" s="118"/>
      <c r="BU170" s="118"/>
      <c r="BV170" s="118"/>
      <c r="BW170" s="118">
        <v>199370</v>
      </c>
      <c r="BX170" s="118"/>
      <c r="BY170" s="118"/>
      <c r="BZ170" s="118"/>
      <c r="CA170" s="118"/>
      <c r="CB170" s="118"/>
      <c r="CC170" s="118"/>
      <c r="CD170" s="118"/>
      <c r="CE170" s="118"/>
      <c r="CF170" s="118"/>
      <c r="CG170" s="118"/>
      <c r="CH170" s="118"/>
      <c r="CI170" s="118"/>
      <c r="CJ170" s="118"/>
      <c r="CK170" s="118"/>
      <c r="CL170" s="118"/>
      <c r="CM170" s="118"/>
      <c r="CN170" s="118"/>
      <c r="CO170" s="118">
        <f t="shared" si="12"/>
        <v>388430</v>
      </c>
      <c r="CP170" s="118"/>
      <c r="CQ170" s="118"/>
      <c r="CR170" s="118"/>
      <c r="CS170" s="118"/>
      <c r="CT170" s="118"/>
      <c r="CU170" s="118"/>
      <c r="CV170" s="118"/>
      <c r="CW170" s="118"/>
      <c r="CX170" s="118"/>
      <c r="CY170" s="118"/>
      <c r="CZ170" s="118"/>
      <c r="DA170" s="118"/>
      <c r="DB170" s="118"/>
      <c r="DC170" s="118"/>
      <c r="DD170" s="118"/>
      <c r="DE170" s="118"/>
      <c r="DF170" s="118"/>
    </row>
    <row r="171" spans="1:110" ht="104.25" customHeight="1">
      <c r="A171" s="119" t="s">
        <v>348</v>
      </c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20"/>
      <c r="AC171" s="121" t="s">
        <v>14</v>
      </c>
      <c r="AD171" s="122"/>
      <c r="AE171" s="122"/>
      <c r="AF171" s="122"/>
      <c r="AG171" s="122"/>
      <c r="AH171" s="123"/>
      <c r="AI171" s="124" t="s">
        <v>510</v>
      </c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3"/>
      <c r="AZ171" s="115">
        <f>AZ172</f>
        <v>88941</v>
      </c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7"/>
      <c r="BW171" s="115">
        <f>BW172</f>
        <v>88941</v>
      </c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7"/>
      <c r="CO171" s="118">
        <f>AZ171-BW171</f>
        <v>0</v>
      </c>
      <c r="CP171" s="118"/>
      <c r="CQ171" s="118"/>
      <c r="CR171" s="118"/>
      <c r="CS171" s="118"/>
      <c r="CT171" s="118"/>
      <c r="CU171" s="118"/>
      <c r="CV171" s="118"/>
      <c r="CW171" s="118"/>
      <c r="CX171" s="118"/>
      <c r="CY171" s="118"/>
      <c r="CZ171" s="118"/>
      <c r="DA171" s="118"/>
      <c r="DB171" s="118"/>
      <c r="DC171" s="118"/>
      <c r="DD171" s="118"/>
      <c r="DE171" s="118"/>
      <c r="DF171" s="118"/>
    </row>
    <row r="172" spans="1:110" ht="18.75" customHeight="1">
      <c r="A172" s="119" t="s">
        <v>130</v>
      </c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20"/>
      <c r="AC172" s="121" t="s">
        <v>14</v>
      </c>
      <c r="AD172" s="122"/>
      <c r="AE172" s="122"/>
      <c r="AF172" s="122"/>
      <c r="AG172" s="122"/>
      <c r="AH172" s="123"/>
      <c r="AI172" s="124" t="s">
        <v>512</v>
      </c>
      <c r="AJ172" s="122"/>
      <c r="AK172" s="122"/>
      <c r="AL172" s="122"/>
      <c r="AM172" s="122"/>
      <c r="AN172" s="122"/>
      <c r="AO172" s="122"/>
      <c r="AP172" s="122"/>
      <c r="AQ172" s="122"/>
      <c r="AR172" s="122"/>
      <c r="AS172" s="122"/>
      <c r="AT172" s="122"/>
      <c r="AU172" s="122"/>
      <c r="AV172" s="122"/>
      <c r="AW172" s="122"/>
      <c r="AX172" s="122"/>
      <c r="AY172" s="123"/>
      <c r="AZ172" s="115">
        <f>AZ173</f>
        <v>88941</v>
      </c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7"/>
      <c r="BW172" s="115">
        <f>BW173</f>
        <v>88941</v>
      </c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7"/>
      <c r="CO172" s="118">
        <f>AZ172-BW172</f>
        <v>0</v>
      </c>
      <c r="CP172" s="118"/>
      <c r="CQ172" s="118"/>
      <c r="CR172" s="118"/>
      <c r="CS172" s="118"/>
      <c r="CT172" s="118"/>
      <c r="CU172" s="118"/>
      <c r="CV172" s="118"/>
      <c r="CW172" s="118"/>
      <c r="CX172" s="118"/>
      <c r="CY172" s="118"/>
      <c r="CZ172" s="118"/>
      <c r="DA172" s="118"/>
      <c r="DB172" s="118"/>
      <c r="DC172" s="118"/>
      <c r="DD172" s="118"/>
      <c r="DE172" s="118"/>
      <c r="DF172" s="118"/>
    </row>
    <row r="173" spans="1:110" ht="27.75" customHeight="1">
      <c r="A173" s="119" t="s">
        <v>93</v>
      </c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20"/>
      <c r="AC173" s="121" t="s">
        <v>14</v>
      </c>
      <c r="AD173" s="122"/>
      <c r="AE173" s="122"/>
      <c r="AF173" s="122"/>
      <c r="AG173" s="122"/>
      <c r="AH173" s="123"/>
      <c r="AI173" s="124" t="s">
        <v>511</v>
      </c>
      <c r="AJ173" s="122"/>
      <c r="AK173" s="122"/>
      <c r="AL173" s="122"/>
      <c r="AM173" s="122"/>
      <c r="AN173" s="122"/>
      <c r="AO173" s="122"/>
      <c r="AP173" s="122"/>
      <c r="AQ173" s="122"/>
      <c r="AR173" s="122"/>
      <c r="AS173" s="122"/>
      <c r="AT173" s="122"/>
      <c r="AU173" s="122"/>
      <c r="AV173" s="122"/>
      <c r="AW173" s="122"/>
      <c r="AX173" s="122"/>
      <c r="AY173" s="123"/>
      <c r="AZ173" s="115">
        <f>AZ174</f>
        <v>88941</v>
      </c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7"/>
      <c r="BW173" s="115">
        <f>BW174</f>
        <v>88941</v>
      </c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7"/>
      <c r="CO173" s="118">
        <f>AZ173-BW173</f>
        <v>0</v>
      </c>
      <c r="CP173" s="118"/>
      <c r="CQ173" s="118"/>
      <c r="CR173" s="118"/>
      <c r="CS173" s="118"/>
      <c r="CT173" s="118"/>
      <c r="CU173" s="118"/>
      <c r="CV173" s="118"/>
      <c r="CW173" s="118"/>
      <c r="CX173" s="118"/>
      <c r="CY173" s="118"/>
      <c r="CZ173" s="118"/>
      <c r="DA173" s="118"/>
      <c r="DB173" s="118"/>
      <c r="DC173" s="118"/>
      <c r="DD173" s="118"/>
      <c r="DE173" s="118"/>
      <c r="DF173" s="118"/>
    </row>
    <row r="174" spans="1:110" ht="40.5" customHeight="1">
      <c r="A174" s="119" t="s">
        <v>513</v>
      </c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20"/>
      <c r="AC174" s="121" t="s">
        <v>14</v>
      </c>
      <c r="AD174" s="122"/>
      <c r="AE174" s="122"/>
      <c r="AF174" s="122"/>
      <c r="AG174" s="122"/>
      <c r="AH174" s="123"/>
      <c r="AI174" s="124" t="s">
        <v>514</v>
      </c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3"/>
      <c r="AZ174" s="115">
        <v>88941</v>
      </c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7"/>
      <c r="BW174" s="115">
        <v>88941</v>
      </c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7"/>
      <c r="CO174" s="118">
        <f>AZ174-BW174</f>
        <v>0</v>
      </c>
      <c r="CP174" s="118"/>
      <c r="CQ174" s="118"/>
      <c r="CR174" s="118"/>
      <c r="CS174" s="118"/>
      <c r="CT174" s="118"/>
      <c r="CU174" s="118"/>
      <c r="CV174" s="118"/>
      <c r="CW174" s="118"/>
      <c r="CX174" s="118"/>
      <c r="CY174" s="118"/>
      <c r="CZ174" s="118"/>
      <c r="DA174" s="118"/>
      <c r="DB174" s="118"/>
      <c r="DC174" s="118"/>
      <c r="DD174" s="118"/>
      <c r="DE174" s="118"/>
      <c r="DF174" s="118"/>
    </row>
    <row r="175" spans="1:110" ht="101.25" customHeight="1">
      <c r="A175" s="119" t="s">
        <v>288</v>
      </c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20"/>
      <c r="AC175" s="121" t="s">
        <v>14</v>
      </c>
      <c r="AD175" s="122"/>
      <c r="AE175" s="122"/>
      <c r="AF175" s="122"/>
      <c r="AG175" s="122"/>
      <c r="AH175" s="123"/>
      <c r="AI175" s="124" t="s">
        <v>287</v>
      </c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3"/>
      <c r="AZ175" s="115">
        <f>AZ176+AZ183</f>
        <v>4499577</v>
      </c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7"/>
      <c r="BW175" s="115">
        <f>BW176+BW183</f>
        <v>1426186.77</v>
      </c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7"/>
      <c r="CO175" s="118">
        <f aca="true" t="shared" si="13" ref="CO175:CO180">AZ175-BW175</f>
        <v>3073390.23</v>
      </c>
      <c r="CP175" s="118"/>
      <c r="CQ175" s="118"/>
      <c r="CR175" s="118"/>
      <c r="CS175" s="118"/>
      <c r="CT175" s="118"/>
      <c r="CU175" s="118"/>
      <c r="CV175" s="118"/>
      <c r="CW175" s="118"/>
      <c r="CX175" s="118"/>
      <c r="CY175" s="118"/>
      <c r="CZ175" s="118"/>
      <c r="DA175" s="118"/>
      <c r="DB175" s="118"/>
      <c r="DC175" s="118"/>
      <c r="DD175" s="118"/>
      <c r="DE175" s="118"/>
      <c r="DF175" s="118"/>
    </row>
    <row r="176" spans="1:110" ht="36" customHeight="1">
      <c r="A176" s="119" t="s">
        <v>141</v>
      </c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20"/>
      <c r="AC176" s="121" t="s">
        <v>14</v>
      </c>
      <c r="AD176" s="122"/>
      <c r="AE176" s="122"/>
      <c r="AF176" s="122"/>
      <c r="AG176" s="122"/>
      <c r="AH176" s="123"/>
      <c r="AI176" s="124" t="s">
        <v>289</v>
      </c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22"/>
      <c r="AX176" s="122"/>
      <c r="AY176" s="123"/>
      <c r="AZ176" s="115">
        <f>AZ177+AZ180</f>
        <v>4053057</v>
      </c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7"/>
      <c r="BW176" s="115">
        <f>BW177+BW180</f>
        <v>1182856.5</v>
      </c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7"/>
      <c r="CO176" s="118">
        <f t="shared" si="13"/>
        <v>2870200.5</v>
      </c>
      <c r="CP176" s="118"/>
      <c r="CQ176" s="118"/>
      <c r="CR176" s="118"/>
      <c r="CS176" s="118"/>
      <c r="CT176" s="118"/>
      <c r="CU176" s="118"/>
      <c r="CV176" s="118"/>
      <c r="CW176" s="118"/>
      <c r="CX176" s="118"/>
      <c r="CY176" s="118"/>
      <c r="CZ176" s="118"/>
      <c r="DA176" s="118"/>
      <c r="DB176" s="118"/>
      <c r="DC176" s="118"/>
      <c r="DD176" s="118"/>
      <c r="DE176" s="118"/>
      <c r="DF176" s="118"/>
    </row>
    <row r="177" spans="1:110" ht="22.5" customHeight="1">
      <c r="A177" s="119" t="s">
        <v>130</v>
      </c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20"/>
      <c r="AC177" s="121" t="s">
        <v>14</v>
      </c>
      <c r="AD177" s="122"/>
      <c r="AE177" s="122"/>
      <c r="AF177" s="122"/>
      <c r="AG177" s="122"/>
      <c r="AH177" s="123"/>
      <c r="AI177" s="124" t="s">
        <v>290</v>
      </c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3"/>
      <c r="AZ177" s="115">
        <f>AZ178</f>
        <v>2267590</v>
      </c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7"/>
      <c r="BW177" s="115">
        <f>BW178</f>
        <v>373711</v>
      </c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7"/>
      <c r="CO177" s="118">
        <f t="shared" si="13"/>
        <v>1893879</v>
      </c>
      <c r="CP177" s="118"/>
      <c r="CQ177" s="118"/>
      <c r="CR177" s="118"/>
      <c r="CS177" s="118"/>
      <c r="CT177" s="118"/>
      <c r="CU177" s="118"/>
      <c r="CV177" s="118"/>
      <c r="CW177" s="118"/>
      <c r="CX177" s="118"/>
      <c r="CY177" s="118"/>
      <c r="CZ177" s="118"/>
      <c r="DA177" s="118"/>
      <c r="DB177" s="118"/>
      <c r="DC177" s="118"/>
      <c r="DD177" s="118"/>
      <c r="DE177" s="118"/>
      <c r="DF177" s="118"/>
    </row>
    <row r="178" spans="1:110" ht="18" customHeight="1">
      <c r="A178" s="119" t="s">
        <v>68</v>
      </c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20"/>
      <c r="AC178" s="121" t="s">
        <v>14</v>
      </c>
      <c r="AD178" s="122"/>
      <c r="AE178" s="122"/>
      <c r="AF178" s="122"/>
      <c r="AG178" s="122"/>
      <c r="AH178" s="123"/>
      <c r="AI178" s="124" t="s">
        <v>291</v>
      </c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3"/>
      <c r="AZ178" s="115">
        <f>AZ179</f>
        <v>2267590</v>
      </c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7"/>
      <c r="BW178" s="115">
        <f>BW179</f>
        <v>373711</v>
      </c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7"/>
      <c r="CO178" s="118">
        <f t="shared" si="13"/>
        <v>1893879</v>
      </c>
      <c r="CP178" s="118"/>
      <c r="CQ178" s="118"/>
      <c r="CR178" s="118"/>
      <c r="CS178" s="118"/>
      <c r="CT178" s="118"/>
      <c r="CU178" s="118"/>
      <c r="CV178" s="118"/>
      <c r="CW178" s="118"/>
      <c r="CX178" s="118"/>
      <c r="CY178" s="118"/>
      <c r="CZ178" s="118"/>
      <c r="DA178" s="118"/>
      <c r="DB178" s="118"/>
      <c r="DC178" s="118"/>
      <c r="DD178" s="118"/>
      <c r="DE178" s="118"/>
      <c r="DF178" s="118"/>
    </row>
    <row r="179" spans="1:110" ht="24.75" customHeight="1">
      <c r="A179" s="119" t="s">
        <v>69</v>
      </c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20"/>
      <c r="AC179" s="121" t="s">
        <v>14</v>
      </c>
      <c r="AD179" s="122"/>
      <c r="AE179" s="122"/>
      <c r="AF179" s="122"/>
      <c r="AG179" s="122"/>
      <c r="AH179" s="123"/>
      <c r="AI179" s="124" t="s">
        <v>292</v>
      </c>
      <c r="AJ179" s="122"/>
      <c r="AK179" s="122"/>
      <c r="AL179" s="122"/>
      <c r="AM179" s="122"/>
      <c r="AN179" s="122"/>
      <c r="AO179" s="122"/>
      <c r="AP179" s="122"/>
      <c r="AQ179" s="122"/>
      <c r="AR179" s="122"/>
      <c r="AS179" s="122"/>
      <c r="AT179" s="122"/>
      <c r="AU179" s="122"/>
      <c r="AV179" s="122"/>
      <c r="AW179" s="122"/>
      <c r="AX179" s="122"/>
      <c r="AY179" s="123"/>
      <c r="AZ179" s="115">
        <v>2267590</v>
      </c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7"/>
      <c r="BW179" s="115">
        <v>373711</v>
      </c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7"/>
      <c r="CO179" s="118">
        <f t="shared" si="13"/>
        <v>1893879</v>
      </c>
      <c r="CP179" s="118"/>
      <c r="CQ179" s="118"/>
      <c r="CR179" s="118"/>
      <c r="CS179" s="118"/>
      <c r="CT179" s="118"/>
      <c r="CU179" s="118"/>
      <c r="CV179" s="118"/>
      <c r="CW179" s="118"/>
      <c r="CX179" s="118"/>
      <c r="CY179" s="118"/>
      <c r="CZ179" s="118"/>
      <c r="DA179" s="118"/>
      <c r="DB179" s="118"/>
      <c r="DC179" s="118"/>
      <c r="DD179" s="118"/>
      <c r="DE179" s="118"/>
      <c r="DF179" s="118"/>
    </row>
    <row r="180" spans="1:110" ht="30.75" customHeight="1">
      <c r="A180" s="119" t="s">
        <v>70</v>
      </c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20"/>
      <c r="AC180" s="121" t="s">
        <v>14</v>
      </c>
      <c r="AD180" s="122"/>
      <c r="AE180" s="122"/>
      <c r="AF180" s="122"/>
      <c r="AG180" s="122"/>
      <c r="AH180" s="123"/>
      <c r="AI180" s="124" t="s">
        <v>293</v>
      </c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3"/>
      <c r="AZ180" s="115">
        <f>AZ181+AZ182</f>
        <v>1785467</v>
      </c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7"/>
      <c r="BW180" s="115">
        <f>BW181+BW182</f>
        <v>809145.5</v>
      </c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7"/>
      <c r="CO180" s="118">
        <f t="shared" si="13"/>
        <v>976321.5</v>
      </c>
      <c r="CP180" s="118"/>
      <c r="CQ180" s="118"/>
      <c r="CR180" s="118"/>
      <c r="CS180" s="118"/>
      <c r="CT180" s="118"/>
      <c r="CU180" s="118"/>
      <c r="CV180" s="118"/>
      <c r="CW180" s="118"/>
      <c r="CX180" s="118"/>
      <c r="CY180" s="118"/>
      <c r="CZ180" s="118"/>
      <c r="DA180" s="118"/>
      <c r="DB180" s="118"/>
      <c r="DC180" s="118"/>
      <c r="DD180" s="118"/>
      <c r="DE180" s="118"/>
      <c r="DF180" s="118"/>
    </row>
    <row r="181" spans="1:110" ht="32.25" customHeight="1">
      <c r="A181" s="119" t="s">
        <v>71</v>
      </c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20"/>
      <c r="AC181" s="121" t="s">
        <v>14</v>
      </c>
      <c r="AD181" s="122"/>
      <c r="AE181" s="122"/>
      <c r="AF181" s="122"/>
      <c r="AG181" s="122"/>
      <c r="AH181" s="123"/>
      <c r="AI181" s="124" t="s">
        <v>294</v>
      </c>
      <c r="AJ181" s="122"/>
      <c r="AK181" s="122"/>
      <c r="AL181" s="122"/>
      <c r="AM181" s="122"/>
      <c r="AN181" s="122"/>
      <c r="AO181" s="122"/>
      <c r="AP181" s="122"/>
      <c r="AQ181" s="122"/>
      <c r="AR181" s="122"/>
      <c r="AS181" s="122"/>
      <c r="AT181" s="122"/>
      <c r="AU181" s="122"/>
      <c r="AV181" s="122"/>
      <c r="AW181" s="122"/>
      <c r="AX181" s="122"/>
      <c r="AY181" s="123"/>
      <c r="AZ181" s="115">
        <v>1775927</v>
      </c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7"/>
      <c r="BW181" s="115">
        <v>799605.5</v>
      </c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7"/>
      <c r="CO181" s="118">
        <f>AZ181-BW181</f>
        <v>976321.5</v>
      </c>
      <c r="CP181" s="118"/>
      <c r="CQ181" s="118"/>
      <c r="CR181" s="118"/>
      <c r="CS181" s="118"/>
      <c r="CT181" s="118"/>
      <c r="CU181" s="118"/>
      <c r="CV181" s="118"/>
      <c r="CW181" s="118"/>
      <c r="CX181" s="118"/>
      <c r="CY181" s="118"/>
      <c r="CZ181" s="118"/>
      <c r="DA181" s="118"/>
      <c r="DB181" s="118"/>
      <c r="DC181" s="118"/>
      <c r="DD181" s="118"/>
      <c r="DE181" s="118"/>
      <c r="DF181" s="118"/>
    </row>
    <row r="182" spans="1:110" ht="32.25" customHeight="1">
      <c r="A182" s="119" t="s">
        <v>94</v>
      </c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20"/>
      <c r="AC182" s="121" t="s">
        <v>14</v>
      </c>
      <c r="AD182" s="122"/>
      <c r="AE182" s="122"/>
      <c r="AF182" s="122"/>
      <c r="AG182" s="122"/>
      <c r="AH182" s="123"/>
      <c r="AI182" s="124" t="s">
        <v>527</v>
      </c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3"/>
      <c r="AZ182" s="115">
        <v>9540</v>
      </c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7"/>
      <c r="BW182" s="115">
        <v>9540</v>
      </c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7"/>
      <c r="CO182" s="118">
        <f>AZ182-BW182</f>
        <v>0</v>
      </c>
      <c r="CP182" s="118"/>
      <c r="CQ182" s="118"/>
      <c r="CR182" s="118"/>
      <c r="CS182" s="118"/>
      <c r="CT182" s="118"/>
      <c r="CU182" s="118"/>
      <c r="CV182" s="118"/>
      <c r="CW182" s="118"/>
      <c r="CX182" s="118"/>
      <c r="CY182" s="118"/>
      <c r="CZ182" s="118"/>
      <c r="DA182" s="118"/>
      <c r="DB182" s="118"/>
      <c r="DC182" s="118"/>
      <c r="DD182" s="118"/>
      <c r="DE182" s="118"/>
      <c r="DF182" s="118"/>
    </row>
    <row r="183" spans="1:110" ht="108" customHeight="1">
      <c r="A183" s="119" t="s">
        <v>296</v>
      </c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20"/>
      <c r="AC183" s="121" t="s">
        <v>14</v>
      </c>
      <c r="AD183" s="122"/>
      <c r="AE183" s="122"/>
      <c r="AF183" s="122"/>
      <c r="AG183" s="122"/>
      <c r="AH183" s="123"/>
      <c r="AI183" s="124" t="s">
        <v>295</v>
      </c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2"/>
      <c r="AX183" s="122"/>
      <c r="AY183" s="123"/>
      <c r="AZ183" s="115">
        <f>AZ184</f>
        <v>446520</v>
      </c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7"/>
      <c r="BW183" s="115">
        <f>BW184</f>
        <v>243330.27</v>
      </c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7"/>
      <c r="CO183" s="118">
        <f>AZ183-BW183</f>
        <v>203189.73</v>
      </c>
      <c r="CP183" s="118"/>
      <c r="CQ183" s="118"/>
      <c r="CR183" s="118"/>
      <c r="CS183" s="118"/>
      <c r="CT183" s="118"/>
      <c r="CU183" s="118"/>
      <c r="CV183" s="118"/>
      <c r="CW183" s="118"/>
      <c r="CX183" s="118"/>
      <c r="CY183" s="118"/>
      <c r="CZ183" s="118"/>
      <c r="DA183" s="118"/>
      <c r="DB183" s="118"/>
      <c r="DC183" s="118"/>
      <c r="DD183" s="118"/>
      <c r="DE183" s="118"/>
      <c r="DF183" s="118"/>
    </row>
    <row r="184" spans="1:110" ht="22.5" customHeight="1">
      <c r="A184" s="119" t="s">
        <v>130</v>
      </c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20"/>
      <c r="AC184" s="121" t="s">
        <v>14</v>
      </c>
      <c r="AD184" s="122"/>
      <c r="AE184" s="122"/>
      <c r="AF184" s="122"/>
      <c r="AG184" s="122"/>
      <c r="AH184" s="123"/>
      <c r="AI184" s="124" t="s">
        <v>297</v>
      </c>
      <c r="AJ184" s="122"/>
      <c r="AK184" s="122"/>
      <c r="AL184" s="122"/>
      <c r="AM184" s="122"/>
      <c r="AN184" s="122"/>
      <c r="AO184" s="122"/>
      <c r="AP184" s="122"/>
      <c r="AQ184" s="122"/>
      <c r="AR184" s="122"/>
      <c r="AS184" s="122"/>
      <c r="AT184" s="122"/>
      <c r="AU184" s="122"/>
      <c r="AV184" s="122"/>
      <c r="AW184" s="122"/>
      <c r="AX184" s="122"/>
      <c r="AY184" s="123"/>
      <c r="AZ184" s="115">
        <f>AZ185</f>
        <v>446520</v>
      </c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7"/>
      <c r="BW184" s="115">
        <f>BW185</f>
        <v>243330.27</v>
      </c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7"/>
      <c r="CO184" s="118">
        <f>AZ184-BW184</f>
        <v>203189.73</v>
      </c>
      <c r="CP184" s="118"/>
      <c r="CQ184" s="118"/>
      <c r="CR184" s="118"/>
      <c r="CS184" s="118"/>
      <c r="CT184" s="118"/>
      <c r="CU184" s="118"/>
      <c r="CV184" s="118"/>
      <c r="CW184" s="118"/>
      <c r="CX184" s="118"/>
      <c r="CY184" s="118"/>
      <c r="CZ184" s="118"/>
      <c r="DA184" s="118"/>
      <c r="DB184" s="118"/>
      <c r="DC184" s="118"/>
      <c r="DD184" s="118"/>
      <c r="DE184" s="118"/>
      <c r="DF184" s="118"/>
    </row>
    <row r="185" spans="1:110" ht="32.25" customHeight="1">
      <c r="A185" s="119" t="s">
        <v>93</v>
      </c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20"/>
      <c r="AC185" s="121" t="s">
        <v>14</v>
      </c>
      <c r="AD185" s="122"/>
      <c r="AE185" s="122"/>
      <c r="AF185" s="122"/>
      <c r="AG185" s="122"/>
      <c r="AH185" s="123"/>
      <c r="AI185" s="124" t="s">
        <v>298</v>
      </c>
      <c r="AJ185" s="122"/>
      <c r="AK185" s="122"/>
      <c r="AL185" s="122"/>
      <c r="AM185" s="122"/>
      <c r="AN185" s="122"/>
      <c r="AO185" s="122"/>
      <c r="AP185" s="122"/>
      <c r="AQ185" s="122"/>
      <c r="AR185" s="122"/>
      <c r="AS185" s="122"/>
      <c r="AT185" s="122"/>
      <c r="AU185" s="122"/>
      <c r="AV185" s="122"/>
      <c r="AW185" s="122"/>
      <c r="AX185" s="122"/>
      <c r="AY185" s="123"/>
      <c r="AZ185" s="115">
        <f>AZ186</f>
        <v>446520</v>
      </c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7"/>
      <c r="BW185" s="115">
        <f>BW186</f>
        <v>243330.27</v>
      </c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7"/>
      <c r="CO185" s="118">
        <f>AZ185-BW185</f>
        <v>203189.73</v>
      </c>
      <c r="CP185" s="118"/>
      <c r="CQ185" s="118"/>
      <c r="CR185" s="118"/>
      <c r="CS185" s="118"/>
      <c r="CT185" s="118"/>
      <c r="CU185" s="118"/>
      <c r="CV185" s="118"/>
      <c r="CW185" s="118"/>
      <c r="CX185" s="118"/>
      <c r="CY185" s="118"/>
      <c r="CZ185" s="118"/>
      <c r="DA185" s="118"/>
      <c r="DB185" s="118"/>
      <c r="DC185" s="118"/>
      <c r="DD185" s="118"/>
      <c r="DE185" s="118"/>
      <c r="DF185" s="118"/>
    </row>
    <row r="186" spans="1:110" ht="38.25" customHeight="1">
      <c r="A186" s="119" t="s">
        <v>300</v>
      </c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20"/>
      <c r="AC186" s="121" t="s">
        <v>14</v>
      </c>
      <c r="AD186" s="122"/>
      <c r="AE186" s="122"/>
      <c r="AF186" s="122"/>
      <c r="AG186" s="122"/>
      <c r="AH186" s="123"/>
      <c r="AI186" s="124" t="s">
        <v>299</v>
      </c>
      <c r="AJ186" s="122"/>
      <c r="AK186" s="122"/>
      <c r="AL186" s="122"/>
      <c r="AM186" s="122"/>
      <c r="AN186" s="122"/>
      <c r="AO186" s="122"/>
      <c r="AP186" s="122"/>
      <c r="AQ186" s="122"/>
      <c r="AR186" s="122"/>
      <c r="AS186" s="122"/>
      <c r="AT186" s="122"/>
      <c r="AU186" s="122"/>
      <c r="AV186" s="122"/>
      <c r="AW186" s="122"/>
      <c r="AX186" s="122"/>
      <c r="AY186" s="123"/>
      <c r="AZ186" s="115">
        <v>446520</v>
      </c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7"/>
      <c r="BW186" s="115">
        <v>243330.27</v>
      </c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7"/>
      <c r="CO186" s="118">
        <f>AZ186-BW186</f>
        <v>203189.73</v>
      </c>
      <c r="CP186" s="118"/>
      <c r="CQ186" s="118"/>
      <c r="CR186" s="118"/>
      <c r="CS186" s="118"/>
      <c r="CT186" s="118"/>
      <c r="CU186" s="118"/>
      <c r="CV186" s="118"/>
      <c r="CW186" s="118"/>
      <c r="CX186" s="118"/>
      <c r="CY186" s="118"/>
      <c r="CZ186" s="118"/>
      <c r="DA186" s="118"/>
      <c r="DB186" s="118"/>
      <c r="DC186" s="118"/>
      <c r="DD186" s="118"/>
      <c r="DE186" s="118"/>
      <c r="DF186" s="118"/>
    </row>
    <row r="187" spans="1:110" ht="24" customHeight="1">
      <c r="A187" s="119" t="str">
        <f>'[2]Месячный отчет Расходы в Excel'!I207</f>
        <v> Жилищно-коммунальное хозяйство</v>
      </c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20"/>
      <c r="AC187" s="125" t="s">
        <v>14</v>
      </c>
      <c r="AD187" s="126"/>
      <c r="AE187" s="126"/>
      <c r="AF187" s="126"/>
      <c r="AG187" s="126"/>
      <c r="AH187" s="126"/>
      <c r="AI187" s="124" t="str">
        <f>'[6]Месячный отчет Расходы в Excel'!$B$198</f>
        <v>951 0500 0000000 000 000</v>
      </c>
      <c r="AJ187" s="122"/>
      <c r="AK187" s="122"/>
      <c r="AL187" s="122"/>
      <c r="AM187" s="122"/>
      <c r="AN187" s="122"/>
      <c r="AO187" s="122"/>
      <c r="AP187" s="122"/>
      <c r="AQ187" s="122"/>
      <c r="AR187" s="122"/>
      <c r="AS187" s="122"/>
      <c r="AT187" s="122"/>
      <c r="AU187" s="122"/>
      <c r="AV187" s="122"/>
      <c r="AW187" s="122"/>
      <c r="AX187" s="122"/>
      <c r="AY187" s="123"/>
      <c r="AZ187" s="115">
        <f>AZ188+AZ239+AZ269+AZ310</f>
        <v>207074563</v>
      </c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7"/>
      <c r="BW187" s="115">
        <f>BW188+BW239+BW269+BW310</f>
        <v>46534551.63999999</v>
      </c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7"/>
      <c r="CO187" s="118">
        <f aca="true" t="shared" si="14" ref="CO187:CO297">AZ187-BW187</f>
        <v>160540011.36</v>
      </c>
      <c r="CP187" s="118"/>
      <c r="CQ187" s="118"/>
      <c r="CR187" s="118"/>
      <c r="CS187" s="118"/>
      <c r="CT187" s="118"/>
      <c r="CU187" s="118"/>
      <c r="CV187" s="118"/>
      <c r="CW187" s="118"/>
      <c r="CX187" s="118"/>
      <c r="CY187" s="118"/>
      <c r="CZ187" s="118"/>
      <c r="DA187" s="118"/>
      <c r="DB187" s="118"/>
      <c r="DC187" s="118"/>
      <c r="DD187" s="118"/>
      <c r="DE187" s="118"/>
      <c r="DF187" s="118"/>
    </row>
    <row r="188" spans="1:110" ht="12.75" customHeight="1">
      <c r="A188" s="119" t="str">
        <f>'[2]Месячный отчет Расходы в Excel'!I208</f>
        <v> Жилищное хозяйство</v>
      </c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20"/>
      <c r="AC188" s="125" t="s">
        <v>14</v>
      </c>
      <c r="AD188" s="126"/>
      <c r="AE188" s="126"/>
      <c r="AF188" s="126"/>
      <c r="AG188" s="126"/>
      <c r="AH188" s="126"/>
      <c r="AI188" s="124" t="str">
        <f>'[6]Месячный отчет Расходы в Excel'!$B$199</f>
        <v>951 0501 0000000 000 000</v>
      </c>
      <c r="AJ188" s="122"/>
      <c r="AK188" s="122"/>
      <c r="AL188" s="122"/>
      <c r="AM188" s="122"/>
      <c r="AN188" s="122"/>
      <c r="AO188" s="122"/>
      <c r="AP188" s="122"/>
      <c r="AQ188" s="122"/>
      <c r="AR188" s="122"/>
      <c r="AS188" s="122"/>
      <c r="AT188" s="122"/>
      <c r="AU188" s="122"/>
      <c r="AV188" s="122"/>
      <c r="AW188" s="122"/>
      <c r="AX188" s="122"/>
      <c r="AY188" s="123"/>
      <c r="AZ188" s="115">
        <f>AZ189+AZ212+AZ224</f>
        <v>150269956</v>
      </c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7"/>
      <c r="BW188" s="115">
        <f>BW189+BW212+BW224</f>
        <v>27832239.5</v>
      </c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7"/>
      <c r="CO188" s="118">
        <f t="shared" si="14"/>
        <v>122437716.5</v>
      </c>
      <c r="CP188" s="118"/>
      <c r="CQ188" s="118"/>
      <c r="CR188" s="118"/>
      <c r="CS188" s="118"/>
      <c r="CT188" s="118"/>
      <c r="CU188" s="118"/>
      <c r="CV188" s="118"/>
      <c r="CW188" s="118"/>
      <c r="CX188" s="118"/>
      <c r="CY188" s="118"/>
      <c r="CZ188" s="118"/>
      <c r="DA188" s="118"/>
      <c r="DB188" s="118"/>
      <c r="DC188" s="118"/>
      <c r="DD188" s="118"/>
      <c r="DE188" s="118"/>
      <c r="DF188" s="118"/>
    </row>
    <row r="189" spans="1:110" ht="66" customHeight="1">
      <c r="A189" s="119" t="str">
        <f>'[7]стр.2'!A148</f>
        <v> Обеспечение мероприятий по капитальному ремонту многоквартирных домов и переселению граждан из аварийного жилищного фонда</v>
      </c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20"/>
      <c r="AC189" s="121" t="s">
        <v>14</v>
      </c>
      <c r="AD189" s="122"/>
      <c r="AE189" s="122"/>
      <c r="AF189" s="122"/>
      <c r="AG189" s="122"/>
      <c r="AH189" s="123"/>
      <c r="AI189" s="124" t="s">
        <v>98</v>
      </c>
      <c r="AJ189" s="122"/>
      <c r="AK189" s="122"/>
      <c r="AL189" s="122"/>
      <c r="AM189" s="122"/>
      <c r="AN189" s="122"/>
      <c r="AO189" s="122"/>
      <c r="AP189" s="122"/>
      <c r="AQ189" s="122"/>
      <c r="AR189" s="122"/>
      <c r="AS189" s="122"/>
      <c r="AT189" s="122"/>
      <c r="AU189" s="122"/>
      <c r="AV189" s="122"/>
      <c r="AW189" s="122"/>
      <c r="AX189" s="122"/>
      <c r="AY189" s="123"/>
      <c r="AZ189" s="115">
        <f>AZ190+AZ201</f>
        <v>136730859</v>
      </c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7"/>
      <c r="BW189" s="115">
        <f>BW190+BW201</f>
        <v>27396159</v>
      </c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7"/>
      <c r="CO189" s="118">
        <f aca="true" t="shared" si="15" ref="CO189:CO210">AZ189-BW189</f>
        <v>109334700</v>
      </c>
      <c r="CP189" s="118"/>
      <c r="CQ189" s="118"/>
      <c r="CR189" s="118"/>
      <c r="CS189" s="118"/>
      <c r="CT189" s="118"/>
      <c r="CU189" s="118"/>
      <c r="CV189" s="118"/>
      <c r="CW189" s="118"/>
      <c r="CX189" s="118"/>
      <c r="CY189" s="118"/>
      <c r="CZ189" s="118"/>
      <c r="DA189" s="118"/>
      <c r="DB189" s="118"/>
      <c r="DC189" s="118"/>
      <c r="DD189" s="118"/>
      <c r="DE189" s="118"/>
      <c r="DF189" s="118"/>
    </row>
    <row r="190" spans="1:110" ht="122.25" customHeight="1">
      <c r="A190" s="119" t="str">
        <f>'[7]стр.2'!A149</f>
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20"/>
      <c r="AC190" s="121" t="s">
        <v>14</v>
      </c>
      <c r="AD190" s="122"/>
      <c r="AE190" s="122"/>
      <c r="AF190" s="122"/>
      <c r="AG190" s="122"/>
      <c r="AH190" s="123"/>
      <c r="AI190" s="124" t="s">
        <v>99</v>
      </c>
      <c r="AJ190" s="122"/>
      <c r="AK190" s="122"/>
      <c r="AL190" s="122"/>
      <c r="AM190" s="122"/>
      <c r="AN190" s="122"/>
      <c r="AO190" s="122"/>
      <c r="AP190" s="122"/>
      <c r="AQ190" s="122"/>
      <c r="AR190" s="122"/>
      <c r="AS190" s="122"/>
      <c r="AT190" s="122"/>
      <c r="AU190" s="122"/>
      <c r="AV190" s="122"/>
      <c r="AW190" s="122"/>
      <c r="AX190" s="122"/>
      <c r="AY190" s="123"/>
      <c r="AZ190" s="115">
        <f>AZ196+AZ191</f>
        <v>98268320</v>
      </c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7"/>
      <c r="BW190" s="115">
        <f>BW196</f>
        <v>19689619.5</v>
      </c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7"/>
      <c r="CO190" s="118">
        <f t="shared" si="15"/>
        <v>78578700.5</v>
      </c>
      <c r="CP190" s="118"/>
      <c r="CQ190" s="118"/>
      <c r="CR190" s="118"/>
      <c r="CS190" s="118"/>
      <c r="CT190" s="118"/>
      <c r="CU190" s="118"/>
      <c r="CV190" s="118"/>
      <c r="CW190" s="118"/>
      <c r="CX190" s="118"/>
      <c r="CY190" s="118"/>
      <c r="CZ190" s="118"/>
      <c r="DA190" s="118"/>
      <c r="DB190" s="118"/>
      <c r="DC190" s="118"/>
      <c r="DD190" s="118"/>
      <c r="DE190" s="118"/>
      <c r="DF190" s="118"/>
    </row>
    <row r="191" spans="1:110" ht="94.5" customHeight="1">
      <c r="A191" s="119" t="s">
        <v>529</v>
      </c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20"/>
      <c r="AC191" s="121" t="s">
        <v>14</v>
      </c>
      <c r="AD191" s="122"/>
      <c r="AE191" s="122"/>
      <c r="AF191" s="122"/>
      <c r="AG191" s="122"/>
      <c r="AH191" s="123"/>
      <c r="AI191" s="124" t="s">
        <v>528</v>
      </c>
      <c r="AJ191" s="122"/>
      <c r="AK191" s="122"/>
      <c r="AL191" s="122"/>
      <c r="AM191" s="122"/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22"/>
      <c r="AX191" s="122"/>
      <c r="AY191" s="123"/>
      <c r="AZ191" s="115">
        <f>AZ192</f>
        <v>32636200</v>
      </c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7"/>
      <c r="BW191" s="115">
        <f>BW192</f>
        <v>0</v>
      </c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7"/>
      <c r="CO191" s="118">
        <f>AZ191-BW191</f>
        <v>32636200</v>
      </c>
      <c r="CP191" s="118"/>
      <c r="CQ191" s="118"/>
      <c r="CR191" s="118"/>
      <c r="CS191" s="118"/>
      <c r="CT191" s="118"/>
      <c r="CU191" s="118"/>
      <c r="CV191" s="118"/>
      <c r="CW191" s="118"/>
      <c r="CX191" s="118"/>
      <c r="CY191" s="118"/>
      <c r="CZ191" s="118"/>
      <c r="DA191" s="118"/>
      <c r="DB191" s="118"/>
      <c r="DC191" s="118"/>
      <c r="DD191" s="118"/>
      <c r="DE191" s="118"/>
      <c r="DF191" s="118"/>
    </row>
    <row r="192" spans="1:110" ht="108" customHeight="1">
      <c r="A192" s="119" t="s">
        <v>275</v>
      </c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20"/>
      <c r="AC192" s="121" t="s">
        <v>14</v>
      </c>
      <c r="AD192" s="122"/>
      <c r="AE192" s="122"/>
      <c r="AF192" s="122"/>
      <c r="AG192" s="122"/>
      <c r="AH192" s="123"/>
      <c r="AI192" s="124" t="s">
        <v>530</v>
      </c>
      <c r="AJ192" s="122"/>
      <c r="AK192" s="122"/>
      <c r="AL192" s="122"/>
      <c r="AM192" s="122"/>
      <c r="AN192" s="122"/>
      <c r="AO192" s="122"/>
      <c r="AP192" s="122"/>
      <c r="AQ192" s="122"/>
      <c r="AR192" s="122"/>
      <c r="AS192" s="122"/>
      <c r="AT192" s="122"/>
      <c r="AU192" s="122"/>
      <c r="AV192" s="122"/>
      <c r="AW192" s="122"/>
      <c r="AX192" s="122"/>
      <c r="AY192" s="123"/>
      <c r="AZ192" s="115">
        <f>AZ193</f>
        <v>32636200</v>
      </c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7"/>
      <c r="BW192" s="115">
        <f>BW193</f>
        <v>0</v>
      </c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7"/>
      <c r="CO192" s="118">
        <f>AZ192-BW192</f>
        <v>32636200</v>
      </c>
      <c r="CP192" s="118"/>
      <c r="CQ192" s="118"/>
      <c r="CR192" s="118"/>
      <c r="CS192" s="118"/>
      <c r="CT192" s="118"/>
      <c r="CU192" s="118"/>
      <c r="CV192" s="118"/>
      <c r="CW192" s="118"/>
      <c r="CX192" s="118"/>
      <c r="CY192" s="118"/>
      <c r="CZ192" s="118"/>
      <c r="DA192" s="118"/>
      <c r="DB192" s="118"/>
      <c r="DC192" s="118"/>
      <c r="DD192" s="118"/>
      <c r="DE192" s="118"/>
      <c r="DF192" s="118"/>
    </row>
    <row r="193" spans="1:110" ht="21" customHeight="1">
      <c r="A193" s="119" t="s">
        <v>130</v>
      </c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20"/>
      <c r="AC193" s="121" t="s">
        <v>14</v>
      </c>
      <c r="AD193" s="122"/>
      <c r="AE193" s="122"/>
      <c r="AF193" s="122"/>
      <c r="AG193" s="122"/>
      <c r="AH193" s="123"/>
      <c r="AI193" s="124" t="s">
        <v>531</v>
      </c>
      <c r="AJ193" s="122"/>
      <c r="AK193" s="122"/>
      <c r="AL193" s="122"/>
      <c r="AM193" s="122"/>
      <c r="AN193" s="122"/>
      <c r="AO193" s="122"/>
      <c r="AP193" s="122"/>
      <c r="AQ193" s="122"/>
      <c r="AR193" s="122"/>
      <c r="AS193" s="122"/>
      <c r="AT193" s="122"/>
      <c r="AU193" s="122"/>
      <c r="AV193" s="122"/>
      <c r="AW193" s="122"/>
      <c r="AX193" s="122"/>
      <c r="AY193" s="123"/>
      <c r="AZ193" s="115">
        <f>AZ194</f>
        <v>32636200</v>
      </c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7"/>
      <c r="BW193" s="115">
        <f>BW194</f>
        <v>0</v>
      </c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7"/>
      <c r="CO193" s="118">
        <f>AZ193-BW193</f>
        <v>32636200</v>
      </c>
      <c r="CP193" s="118"/>
      <c r="CQ193" s="118"/>
      <c r="CR193" s="118"/>
      <c r="CS193" s="118"/>
      <c r="CT193" s="118"/>
      <c r="CU193" s="118"/>
      <c r="CV193" s="118"/>
      <c r="CW193" s="118"/>
      <c r="CX193" s="118"/>
      <c r="CY193" s="118"/>
      <c r="CZ193" s="118"/>
      <c r="DA193" s="118"/>
      <c r="DB193" s="118"/>
      <c r="DC193" s="118"/>
      <c r="DD193" s="118"/>
      <c r="DE193" s="118"/>
      <c r="DF193" s="118"/>
    </row>
    <row r="194" spans="1:110" ht="28.5" customHeight="1">
      <c r="A194" s="119" t="s">
        <v>93</v>
      </c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20"/>
      <c r="AC194" s="121" t="s">
        <v>14</v>
      </c>
      <c r="AD194" s="122"/>
      <c r="AE194" s="122"/>
      <c r="AF194" s="122"/>
      <c r="AG194" s="122"/>
      <c r="AH194" s="123"/>
      <c r="AI194" s="124" t="s">
        <v>532</v>
      </c>
      <c r="AJ194" s="122"/>
      <c r="AK194" s="122"/>
      <c r="AL194" s="122"/>
      <c r="AM194" s="122"/>
      <c r="AN194" s="122"/>
      <c r="AO194" s="122"/>
      <c r="AP194" s="122"/>
      <c r="AQ194" s="122"/>
      <c r="AR194" s="122"/>
      <c r="AS194" s="122"/>
      <c r="AT194" s="122"/>
      <c r="AU194" s="122"/>
      <c r="AV194" s="122"/>
      <c r="AW194" s="122"/>
      <c r="AX194" s="122"/>
      <c r="AY194" s="123"/>
      <c r="AZ194" s="115">
        <f>AZ195</f>
        <v>32636200</v>
      </c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7"/>
      <c r="BW194" s="115">
        <f>BW195</f>
        <v>0</v>
      </c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7"/>
      <c r="CO194" s="118">
        <f>AZ194-BW194</f>
        <v>32636200</v>
      </c>
      <c r="CP194" s="118"/>
      <c r="CQ194" s="118"/>
      <c r="CR194" s="118"/>
      <c r="CS194" s="118"/>
      <c r="CT194" s="118"/>
      <c r="CU194" s="118"/>
      <c r="CV194" s="118"/>
      <c r="CW194" s="118"/>
      <c r="CX194" s="118"/>
      <c r="CY194" s="118"/>
      <c r="CZ194" s="118"/>
      <c r="DA194" s="118"/>
      <c r="DB194" s="118"/>
      <c r="DC194" s="118"/>
      <c r="DD194" s="118"/>
      <c r="DE194" s="118"/>
      <c r="DF194" s="118"/>
    </row>
    <row r="195" spans="1:110" ht="66.75" customHeight="1">
      <c r="A195" s="119" t="s">
        <v>317</v>
      </c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20"/>
      <c r="AC195" s="121" t="s">
        <v>14</v>
      </c>
      <c r="AD195" s="122"/>
      <c r="AE195" s="122"/>
      <c r="AF195" s="122"/>
      <c r="AG195" s="122"/>
      <c r="AH195" s="123"/>
      <c r="AI195" s="124" t="s">
        <v>533</v>
      </c>
      <c r="AJ195" s="122"/>
      <c r="AK195" s="122"/>
      <c r="AL195" s="122"/>
      <c r="AM195" s="122"/>
      <c r="AN195" s="122"/>
      <c r="AO195" s="122"/>
      <c r="AP195" s="122"/>
      <c r="AQ195" s="122"/>
      <c r="AR195" s="122"/>
      <c r="AS195" s="122"/>
      <c r="AT195" s="122"/>
      <c r="AU195" s="122"/>
      <c r="AV195" s="122"/>
      <c r="AW195" s="122"/>
      <c r="AX195" s="122"/>
      <c r="AY195" s="123"/>
      <c r="AZ195" s="115">
        <v>32636200</v>
      </c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7"/>
      <c r="BW195" s="115">
        <v>0</v>
      </c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7"/>
      <c r="CO195" s="118">
        <f>AZ195-BW195</f>
        <v>32636200</v>
      </c>
      <c r="CP195" s="118"/>
      <c r="CQ195" s="118"/>
      <c r="CR195" s="118"/>
      <c r="CS195" s="118"/>
      <c r="CT195" s="118"/>
      <c r="CU195" s="118"/>
      <c r="CV195" s="118"/>
      <c r="CW195" s="118"/>
      <c r="CX195" s="118"/>
      <c r="CY195" s="118"/>
      <c r="CZ195" s="118"/>
      <c r="DA195" s="118"/>
      <c r="DB195" s="118"/>
      <c r="DC195" s="118"/>
      <c r="DD195" s="118"/>
      <c r="DE195" s="118"/>
      <c r="DF195" s="118"/>
    </row>
    <row r="196" spans="1:110" ht="96" customHeight="1">
      <c r="A196" s="119" t="str">
        <f>'[7]стр.2'!A150</f>
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20"/>
      <c r="AC196" s="121" t="s">
        <v>14</v>
      </c>
      <c r="AD196" s="122"/>
      <c r="AE196" s="122"/>
      <c r="AF196" s="122"/>
      <c r="AG196" s="122"/>
      <c r="AH196" s="123"/>
      <c r="AI196" s="124" t="s">
        <v>100</v>
      </c>
      <c r="AJ196" s="122"/>
      <c r="AK196" s="122"/>
      <c r="AL196" s="122"/>
      <c r="AM196" s="122"/>
      <c r="AN196" s="122"/>
      <c r="AO196" s="122"/>
      <c r="AP196" s="122"/>
      <c r="AQ196" s="122"/>
      <c r="AR196" s="122"/>
      <c r="AS196" s="122"/>
      <c r="AT196" s="122"/>
      <c r="AU196" s="122"/>
      <c r="AV196" s="122"/>
      <c r="AW196" s="122"/>
      <c r="AX196" s="122"/>
      <c r="AY196" s="123"/>
      <c r="AZ196" s="115">
        <f>AZ197</f>
        <v>65632120</v>
      </c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7"/>
      <c r="BW196" s="115">
        <f>BW197</f>
        <v>19689619.5</v>
      </c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7"/>
      <c r="CO196" s="118">
        <f t="shared" si="15"/>
        <v>45942500.5</v>
      </c>
      <c r="CP196" s="118"/>
      <c r="CQ196" s="118"/>
      <c r="CR196" s="118"/>
      <c r="CS196" s="118"/>
      <c r="CT196" s="118"/>
      <c r="CU196" s="118"/>
      <c r="CV196" s="118"/>
      <c r="CW196" s="118"/>
      <c r="CX196" s="118"/>
      <c r="CY196" s="118"/>
      <c r="CZ196" s="118"/>
      <c r="DA196" s="118"/>
      <c r="DB196" s="118"/>
      <c r="DC196" s="118"/>
      <c r="DD196" s="118"/>
      <c r="DE196" s="118"/>
      <c r="DF196" s="118"/>
    </row>
    <row r="197" spans="1:110" ht="22.5" customHeight="1">
      <c r="A197" s="119" t="s">
        <v>302</v>
      </c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20"/>
      <c r="AC197" s="121" t="s">
        <v>14</v>
      </c>
      <c r="AD197" s="122"/>
      <c r="AE197" s="122"/>
      <c r="AF197" s="122"/>
      <c r="AG197" s="122"/>
      <c r="AH197" s="123"/>
      <c r="AI197" s="124" t="s">
        <v>301</v>
      </c>
      <c r="AJ197" s="122"/>
      <c r="AK197" s="122"/>
      <c r="AL197" s="122"/>
      <c r="AM197" s="122"/>
      <c r="AN197" s="122"/>
      <c r="AO197" s="122"/>
      <c r="AP197" s="122"/>
      <c r="AQ197" s="122"/>
      <c r="AR197" s="122"/>
      <c r="AS197" s="122"/>
      <c r="AT197" s="122"/>
      <c r="AU197" s="122"/>
      <c r="AV197" s="122"/>
      <c r="AW197" s="122"/>
      <c r="AX197" s="122"/>
      <c r="AY197" s="123"/>
      <c r="AZ197" s="115">
        <f>AZ198</f>
        <v>65632120</v>
      </c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7"/>
      <c r="BW197" s="115">
        <f>BW198</f>
        <v>19689619.5</v>
      </c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7"/>
      <c r="CO197" s="118">
        <f t="shared" si="15"/>
        <v>45942500.5</v>
      </c>
      <c r="CP197" s="118"/>
      <c r="CQ197" s="118"/>
      <c r="CR197" s="118"/>
      <c r="CS197" s="118"/>
      <c r="CT197" s="118"/>
      <c r="CU197" s="118"/>
      <c r="CV197" s="118"/>
      <c r="CW197" s="118"/>
      <c r="CX197" s="118"/>
      <c r="CY197" s="118"/>
      <c r="CZ197" s="118"/>
      <c r="DA197" s="118"/>
      <c r="DB197" s="118"/>
      <c r="DC197" s="118"/>
      <c r="DD197" s="118"/>
      <c r="DE197" s="118"/>
      <c r="DF197" s="118"/>
    </row>
    <row r="198" spans="1:110" ht="18" customHeight="1">
      <c r="A198" s="119" t="s">
        <v>130</v>
      </c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20"/>
      <c r="AC198" s="121" t="s">
        <v>14</v>
      </c>
      <c r="AD198" s="122"/>
      <c r="AE198" s="122"/>
      <c r="AF198" s="122"/>
      <c r="AG198" s="122"/>
      <c r="AH198" s="123"/>
      <c r="AI198" s="124" t="s">
        <v>303</v>
      </c>
      <c r="AJ198" s="122"/>
      <c r="AK198" s="122"/>
      <c r="AL198" s="122"/>
      <c r="AM198" s="122"/>
      <c r="AN198" s="122"/>
      <c r="AO198" s="122"/>
      <c r="AP198" s="122"/>
      <c r="AQ198" s="122"/>
      <c r="AR198" s="122"/>
      <c r="AS198" s="122"/>
      <c r="AT198" s="122"/>
      <c r="AU198" s="122"/>
      <c r="AV198" s="122"/>
      <c r="AW198" s="122"/>
      <c r="AX198" s="122"/>
      <c r="AY198" s="123"/>
      <c r="AZ198" s="115">
        <f>AZ199</f>
        <v>65632120</v>
      </c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7"/>
      <c r="BW198" s="115">
        <f>BW199</f>
        <v>19689619.5</v>
      </c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7"/>
      <c r="CO198" s="118">
        <f t="shared" si="15"/>
        <v>45942500.5</v>
      </c>
      <c r="CP198" s="118"/>
      <c r="CQ198" s="118"/>
      <c r="CR198" s="118"/>
      <c r="CS198" s="118"/>
      <c r="CT198" s="118"/>
      <c r="CU198" s="118"/>
      <c r="CV198" s="118"/>
      <c r="CW198" s="118"/>
      <c r="CX198" s="118"/>
      <c r="CY198" s="118"/>
      <c r="CZ198" s="118"/>
      <c r="DA198" s="118"/>
      <c r="DB198" s="118"/>
      <c r="DC198" s="118"/>
      <c r="DD198" s="118"/>
      <c r="DE198" s="118"/>
      <c r="DF198" s="118"/>
    </row>
    <row r="199" spans="1:110" ht="29.25" customHeight="1">
      <c r="A199" s="119" t="s">
        <v>93</v>
      </c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20"/>
      <c r="AC199" s="121" t="s">
        <v>14</v>
      </c>
      <c r="AD199" s="122"/>
      <c r="AE199" s="122"/>
      <c r="AF199" s="122"/>
      <c r="AG199" s="122"/>
      <c r="AH199" s="123"/>
      <c r="AI199" s="124" t="s">
        <v>304</v>
      </c>
      <c r="AJ199" s="122"/>
      <c r="AK199" s="122"/>
      <c r="AL199" s="122"/>
      <c r="AM199" s="122"/>
      <c r="AN199" s="122"/>
      <c r="AO199" s="122"/>
      <c r="AP199" s="122"/>
      <c r="AQ199" s="122"/>
      <c r="AR199" s="122"/>
      <c r="AS199" s="122"/>
      <c r="AT199" s="122"/>
      <c r="AU199" s="122"/>
      <c r="AV199" s="122"/>
      <c r="AW199" s="122"/>
      <c r="AX199" s="122"/>
      <c r="AY199" s="123"/>
      <c r="AZ199" s="115">
        <f>AZ200</f>
        <v>65632120</v>
      </c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7"/>
      <c r="BW199" s="115">
        <f>BW200</f>
        <v>19689619.5</v>
      </c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7"/>
      <c r="CO199" s="118">
        <f t="shared" si="15"/>
        <v>45942500.5</v>
      </c>
      <c r="CP199" s="118"/>
      <c r="CQ199" s="118"/>
      <c r="CR199" s="118"/>
      <c r="CS199" s="118"/>
      <c r="CT199" s="118"/>
      <c r="CU199" s="118"/>
      <c r="CV199" s="118"/>
      <c r="CW199" s="118"/>
      <c r="CX199" s="118"/>
      <c r="CY199" s="118"/>
      <c r="CZ199" s="118"/>
      <c r="DA199" s="118"/>
      <c r="DB199" s="118"/>
      <c r="DC199" s="118"/>
      <c r="DD199" s="118"/>
      <c r="DE199" s="118"/>
      <c r="DF199" s="118"/>
    </row>
    <row r="200" spans="1:110" ht="38.25" customHeight="1">
      <c r="A200" s="119" t="s">
        <v>300</v>
      </c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20"/>
      <c r="AC200" s="121" t="s">
        <v>14</v>
      </c>
      <c r="AD200" s="122"/>
      <c r="AE200" s="122"/>
      <c r="AF200" s="122"/>
      <c r="AG200" s="122"/>
      <c r="AH200" s="123"/>
      <c r="AI200" s="124" t="s">
        <v>305</v>
      </c>
      <c r="AJ200" s="122"/>
      <c r="AK200" s="122"/>
      <c r="AL200" s="122"/>
      <c r="AM200" s="122"/>
      <c r="AN200" s="122"/>
      <c r="AO200" s="122"/>
      <c r="AP200" s="122"/>
      <c r="AQ200" s="122"/>
      <c r="AR200" s="122"/>
      <c r="AS200" s="122"/>
      <c r="AT200" s="122"/>
      <c r="AU200" s="122"/>
      <c r="AV200" s="122"/>
      <c r="AW200" s="122"/>
      <c r="AX200" s="122"/>
      <c r="AY200" s="123"/>
      <c r="AZ200" s="115">
        <v>65632120</v>
      </c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7"/>
      <c r="BW200" s="115">
        <v>19689619.5</v>
      </c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7"/>
      <c r="CO200" s="118">
        <f>AZ200-BW200</f>
        <v>45942500.5</v>
      </c>
      <c r="CP200" s="118"/>
      <c r="CQ200" s="118"/>
      <c r="CR200" s="118"/>
      <c r="CS200" s="118"/>
      <c r="CT200" s="118"/>
      <c r="CU200" s="118"/>
      <c r="CV200" s="118"/>
      <c r="CW200" s="118"/>
      <c r="CX200" s="118"/>
      <c r="CY200" s="118"/>
      <c r="CZ200" s="118"/>
      <c r="DA200" s="118"/>
      <c r="DB200" s="118"/>
      <c r="DC200" s="118"/>
      <c r="DD200" s="118"/>
      <c r="DE200" s="118"/>
      <c r="DF200" s="118"/>
    </row>
    <row r="201" spans="1:110" ht="69.75" customHeight="1">
      <c r="A201" s="119" t="str">
        <f>'[7]стр.2'!A154</f>
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</c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20"/>
      <c r="AC201" s="121" t="s">
        <v>14</v>
      </c>
      <c r="AD201" s="122"/>
      <c r="AE201" s="122"/>
      <c r="AF201" s="122"/>
      <c r="AG201" s="122"/>
      <c r="AH201" s="123"/>
      <c r="AI201" s="124" t="s">
        <v>101</v>
      </c>
      <c r="AJ201" s="122"/>
      <c r="AK201" s="122"/>
      <c r="AL201" s="122"/>
      <c r="AM201" s="122"/>
      <c r="AN201" s="122"/>
      <c r="AO201" s="122"/>
      <c r="AP201" s="122"/>
      <c r="AQ201" s="122"/>
      <c r="AR201" s="122"/>
      <c r="AS201" s="122"/>
      <c r="AT201" s="122"/>
      <c r="AU201" s="122"/>
      <c r="AV201" s="122"/>
      <c r="AW201" s="122"/>
      <c r="AX201" s="122"/>
      <c r="AY201" s="123"/>
      <c r="AZ201" s="115">
        <f>AZ207+AZ202</f>
        <v>38462539</v>
      </c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7"/>
      <c r="BW201" s="115">
        <f>BW207+BW202</f>
        <v>7706539.5</v>
      </c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7"/>
      <c r="CO201" s="118">
        <f t="shared" si="15"/>
        <v>30755999.5</v>
      </c>
      <c r="CP201" s="118"/>
      <c r="CQ201" s="118"/>
      <c r="CR201" s="118"/>
      <c r="CS201" s="118"/>
      <c r="CT201" s="118"/>
      <c r="CU201" s="118"/>
      <c r="CV201" s="118"/>
      <c r="CW201" s="118"/>
      <c r="CX201" s="118"/>
      <c r="CY201" s="118"/>
      <c r="CZ201" s="118"/>
      <c r="DA201" s="118"/>
      <c r="DB201" s="118"/>
      <c r="DC201" s="118"/>
      <c r="DD201" s="118"/>
      <c r="DE201" s="118"/>
      <c r="DF201" s="118"/>
    </row>
    <row r="202" spans="1:110" ht="49.5" customHeight="1">
      <c r="A202" s="138" t="s">
        <v>534</v>
      </c>
      <c r="B202" s="138"/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  <c r="AA202" s="138"/>
      <c r="AB202" s="139"/>
      <c r="AC202" s="121" t="s">
        <v>14</v>
      </c>
      <c r="AD202" s="122"/>
      <c r="AE202" s="122"/>
      <c r="AF202" s="122"/>
      <c r="AG202" s="122"/>
      <c r="AH202" s="123"/>
      <c r="AI202" s="124" t="s">
        <v>535</v>
      </c>
      <c r="AJ202" s="122"/>
      <c r="AK202" s="122"/>
      <c r="AL202" s="122"/>
      <c r="AM202" s="122"/>
      <c r="AN202" s="122"/>
      <c r="AO202" s="122"/>
      <c r="AP202" s="122"/>
      <c r="AQ202" s="122"/>
      <c r="AR202" s="122"/>
      <c r="AS202" s="122"/>
      <c r="AT202" s="122"/>
      <c r="AU202" s="122"/>
      <c r="AV202" s="122"/>
      <c r="AW202" s="122"/>
      <c r="AX202" s="122"/>
      <c r="AY202" s="123"/>
      <c r="AZ202" s="115">
        <f>AZ203</f>
        <v>12774000</v>
      </c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7"/>
      <c r="BW202" s="115">
        <f>BW203</f>
        <v>0</v>
      </c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7"/>
      <c r="CO202" s="118">
        <f>AZ202-BW202</f>
        <v>12774000</v>
      </c>
      <c r="CP202" s="118"/>
      <c r="CQ202" s="118"/>
      <c r="CR202" s="118"/>
      <c r="CS202" s="118"/>
      <c r="CT202" s="118"/>
      <c r="CU202" s="118"/>
      <c r="CV202" s="118"/>
      <c r="CW202" s="118"/>
      <c r="CX202" s="118"/>
      <c r="CY202" s="118"/>
      <c r="CZ202" s="118"/>
      <c r="DA202" s="118"/>
      <c r="DB202" s="118"/>
      <c r="DC202" s="118"/>
      <c r="DD202" s="118"/>
      <c r="DE202" s="118"/>
      <c r="DF202" s="118"/>
    </row>
    <row r="203" spans="1:110" ht="110.25" customHeight="1">
      <c r="A203" s="138" t="s">
        <v>275</v>
      </c>
      <c r="B203" s="138"/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138"/>
      <c r="U203" s="138"/>
      <c r="V203" s="138"/>
      <c r="W203" s="138"/>
      <c r="X203" s="138"/>
      <c r="Y203" s="138"/>
      <c r="Z203" s="138"/>
      <c r="AA203" s="138"/>
      <c r="AB203" s="139"/>
      <c r="AC203" s="121" t="s">
        <v>14</v>
      </c>
      <c r="AD203" s="122"/>
      <c r="AE203" s="122"/>
      <c r="AF203" s="122"/>
      <c r="AG203" s="122"/>
      <c r="AH203" s="123"/>
      <c r="AI203" s="124" t="s">
        <v>536</v>
      </c>
      <c r="AJ203" s="122"/>
      <c r="AK203" s="122"/>
      <c r="AL203" s="122"/>
      <c r="AM203" s="122"/>
      <c r="AN203" s="122"/>
      <c r="AO203" s="122"/>
      <c r="AP203" s="122"/>
      <c r="AQ203" s="122"/>
      <c r="AR203" s="122"/>
      <c r="AS203" s="122"/>
      <c r="AT203" s="122"/>
      <c r="AU203" s="122"/>
      <c r="AV203" s="122"/>
      <c r="AW203" s="122"/>
      <c r="AX203" s="122"/>
      <c r="AY203" s="123"/>
      <c r="AZ203" s="115">
        <f>AZ204</f>
        <v>12774000</v>
      </c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7"/>
      <c r="BW203" s="115">
        <f>BW204</f>
        <v>0</v>
      </c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7"/>
      <c r="CO203" s="118">
        <f>AZ203-BW203</f>
        <v>12774000</v>
      </c>
      <c r="CP203" s="118"/>
      <c r="CQ203" s="118"/>
      <c r="CR203" s="118"/>
      <c r="CS203" s="118"/>
      <c r="CT203" s="118"/>
      <c r="CU203" s="118"/>
      <c r="CV203" s="118"/>
      <c r="CW203" s="118"/>
      <c r="CX203" s="118"/>
      <c r="CY203" s="118"/>
      <c r="CZ203" s="118"/>
      <c r="DA203" s="118"/>
      <c r="DB203" s="118"/>
      <c r="DC203" s="118"/>
      <c r="DD203" s="118"/>
      <c r="DE203" s="118"/>
      <c r="DF203" s="118"/>
    </row>
    <row r="204" spans="1:110" ht="18.75" customHeight="1">
      <c r="A204" s="138" t="s">
        <v>130</v>
      </c>
      <c r="B204" s="138"/>
      <c r="C204" s="138"/>
      <c r="D204" s="138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138"/>
      <c r="U204" s="138"/>
      <c r="V204" s="138"/>
      <c r="W204" s="138"/>
      <c r="X204" s="138"/>
      <c r="Y204" s="138"/>
      <c r="Z204" s="138"/>
      <c r="AA204" s="138"/>
      <c r="AB204" s="139"/>
      <c r="AC204" s="121" t="s">
        <v>14</v>
      </c>
      <c r="AD204" s="122"/>
      <c r="AE204" s="122"/>
      <c r="AF204" s="122"/>
      <c r="AG204" s="122"/>
      <c r="AH204" s="123"/>
      <c r="AI204" s="124" t="s">
        <v>537</v>
      </c>
      <c r="AJ204" s="122"/>
      <c r="AK204" s="122"/>
      <c r="AL204" s="122"/>
      <c r="AM204" s="122"/>
      <c r="AN204" s="122"/>
      <c r="AO204" s="122"/>
      <c r="AP204" s="122"/>
      <c r="AQ204" s="122"/>
      <c r="AR204" s="122"/>
      <c r="AS204" s="122"/>
      <c r="AT204" s="122"/>
      <c r="AU204" s="122"/>
      <c r="AV204" s="122"/>
      <c r="AW204" s="122"/>
      <c r="AX204" s="122"/>
      <c r="AY204" s="123"/>
      <c r="AZ204" s="115">
        <f>AZ205</f>
        <v>12774000</v>
      </c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7"/>
      <c r="BW204" s="115">
        <f>BW205</f>
        <v>0</v>
      </c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7"/>
      <c r="CO204" s="118">
        <f>AZ204-BW204</f>
        <v>12774000</v>
      </c>
      <c r="CP204" s="118"/>
      <c r="CQ204" s="118"/>
      <c r="CR204" s="118"/>
      <c r="CS204" s="118"/>
      <c r="CT204" s="118"/>
      <c r="CU204" s="118"/>
      <c r="CV204" s="118"/>
      <c r="CW204" s="118"/>
      <c r="CX204" s="118"/>
      <c r="CY204" s="118"/>
      <c r="CZ204" s="118"/>
      <c r="DA204" s="118"/>
      <c r="DB204" s="118"/>
      <c r="DC204" s="118"/>
      <c r="DD204" s="118"/>
      <c r="DE204" s="118"/>
      <c r="DF204" s="118"/>
    </row>
    <row r="205" spans="1:110" ht="30" customHeight="1">
      <c r="A205" s="138" t="s">
        <v>93</v>
      </c>
      <c r="B205" s="138"/>
      <c r="C205" s="138"/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8"/>
      <c r="T205" s="138"/>
      <c r="U205" s="138"/>
      <c r="V205" s="138"/>
      <c r="W205" s="138"/>
      <c r="X205" s="138"/>
      <c r="Y205" s="138"/>
      <c r="Z205" s="138"/>
      <c r="AA205" s="138"/>
      <c r="AB205" s="139"/>
      <c r="AC205" s="121" t="s">
        <v>14</v>
      </c>
      <c r="AD205" s="122"/>
      <c r="AE205" s="122"/>
      <c r="AF205" s="122"/>
      <c r="AG205" s="122"/>
      <c r="AH205" s="123"/>
      <c r="AI205" s="124" t="s">
        <v>538</v>
      </c>
      <c r="AJ205" s="122"/>
      <c r="AK205" s="122"/>
      <c r="AL205" s="122"/>
      <c r="AM205" s="122"/>
      <c r="AN205" s="122"/>
      <c r="AO205" s="122"/>
      <c r="AP205" s="122"/>
      <c r="AQ205" s="122"/>
      <c r="AR205" s="122"/>
      <c r="AS205" s="122"/>
      <c r="AT205" s="122"/>
      <c r="AU205" s="122"/>
      <c r="AV205" s="122"/>
      <c r="AW205" s="122"/>
      <c r="AX205" s="122"/>
      <c r="AY205" s="123"/>
      <c r="AZ205" s="115">
        <f>AZ206</f>
        <v>12774000</v>
      </c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7"/>
      <c r="BW205" s="115">
        <f>BW206</f>
        <v>0</v>
      </c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7"/>
      <c r="CO205" s="118">
        <f>AZ205-BW205</f>
        <v>12774000</v>
      </c>
      <c r="CP205" s="118"/>
      <c r="CQ205" s="118"/>
      <c r="CR205" s="118"/>
      <c r="CS205" s="118"/>
      <c r="CT205" s="118"/>
      <c r="CU205" s="118"/>
      <c r="CV205" s="118"/>
      <c r="CW205" s="118"/>
      <c r="CX205" s="118"/>
      <c r="CY205" s="118"/>
      <c r="CZ205" s="118"/>
      <c r="DA205" s="118"/>
      <c r="DB205" s="118"/>
      <c r="DC205" s="118"/>
      <c r="DD205" s="118"/>
      <c r="DE205" s="118"/>
      <c r="DF205" s="118"/>
    </row>
    <row r="206" spans="1:110" ht="70.5" customHeight="1">
      <c r="A206" s="138" t="s">
        <v>317</v>
      </c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138"/>
      <c r="U206" s="138"/>
      <c r="V206" s="138"/>
      <c r="W206" s="138"/>
      <c r="X206" s="138"/>
      <c r="Y206" s="138"/>
      <c r="Z206" s="138"/>
      <c r="AA206" s="138"/>
      <c r="AB206" s="139"/>
      <c r="AC206" s="121" t="s">
        <v>14</v>
      </c>
      <c r="AD206" s="122"/>
      <c r="AE206" s="122"/>
      <c r="AF206" s="122"/>
      <c r="AG206" s="122"/>
      <c r="AH206" s="123"/>
      <c r="AI206" s="124" t="s">
        <v>539</v>
      </c>
      <c r="AJ206" s="122"/>
      <c r="AK206" s="122"/>
      <c r="AL206" s="122"/>
      <c r="AM206" s="122"/>
      <c r="AN206" s="122"/>
      <c r="AO206" s="122"/>
      <c r="AP206" s="122"/>
      <c r="AQ206" s="122"/>
      <c r="AR206" s="122"/>
      <c r="AS206" s="122"/>
      <c r="AT206" s="122"/>
      <c r="AU206" s="122"/>
      <c r="AV206" s="122"/>
      <c r="AW206" s="122"/>
      <c r="AX206" s="122"/>
      <c r="AY206" s="123"/>
      <c r="AZ206" s="115">
        <v>12774000</v>
      </c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7"/>
      <c r="BW206" s="115">
        <v>0</v>
      </c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7"/>
      <c r="CO206" s="118">
        <f>AZ206-BW206</f>
        <v>12774000</v>
      </c>
      <c r="CP206" s="118"/>
      <c r="CQ206" s="118"/>
      <c r="CR206" s="118"/>
      <c r="CS206" s="118"/>
      <c r="CT206" s="118"/>
      <c r="CU206" s="118"/>
      <c r="CV206" s="118"/>
      <c r="CW206" s="118"/>
      <c r="CX206" s="118"/>
      <c r="CY206" s="118"/>
      <c r="CZ206" s="118"/>
      <c r="DA206" s="118"/>
      <c r="DB206" s="118"/>
      <c r="DC206" s="118"/>
      <c r="DD206" s="118"/>
      <c r="DE206" s="118"/>
      <c r="DF206" s="118"/>
    </row>
    <row r="207" spans="1:110" ht="48.75" customHeight="1">
      <c r="A207" s="119" t="str">
        <f>'[7]стр.2'!A155</f>
        <v> Обеспечение мероприятий по переселению граждан из аварийного жилищного фонда за счёт средств бюджетов</v>
      </c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20"/>
      <c r="AC207" s="121" t="s">
        <v>14</v>
      </c>
      <c r="AD207" s="122"/>
      <c r="AE207" s="122"/>
      <c r="AF207" s="122"/>
      <c r="AG207" s="122"/>
      <c r="AH207" s="123"/>
      <c r="AI207" s="124" t="s">
        <v>102</v>
      </c>
      <c r="AJ207" s="122"/>
      <c r="AK207" s="122"/>
      <c r="AL207" s="122"/>
      <c r="AM207" s="122"/>
      <c r="AN207" s="122"/>
      <c r="AO207" s="122"/>
      <c r="AP207" s="122"/>
      <c r="AQ207" s="122"/>
      <c r="AR207" s="122"/>
      <c r="AS207" s="122"/>
      <c r="AT207" s="122"/>
      <c r="AU207" s="122"/>
      <c r="AV207" s="122"/>
      <c r="AW207" s="122"/>
      <c r="AX207" s="122"/>
      <c r="AY207" s="123"/>
      <c r="AZ207" s="115">
        <f>AZ208</f>
        <v>25688539</v>
      </c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7"/>
      <c r="BW207" s="115">
        <f>BW208</f>
        <v>7706539.5</v>
      </c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7"/>
      <c r="CO207" s="118">
        <f t="shared" si="15"/>
        <v>17981999.5</v>
      </c>
      <c r="CP207" s="118"/>
      <c r="CQ207" s="118"/>
      <c r="CR207" s="118"/>
      <c r="CS207" s="118"/>
      <c r="CT207" s="118"/>
      <c r="CU207" s="118"/>
      <c r="CV207" s="118"/>
      <c r="CW207" s="118"/>
      <c r="CX207" s="118"/>
      <c r="CY207" s="118"/>
      <c r="CZ207" s="118"/>
      <c r="DA207" s="118"/>
      <c r="DB207" s="118"/>
      <c r="DC207" s="118"/>
      <c r="DD207" s="118"/>
      <c r="DE207" s="118"/>
      <c r="DF207" s="118"/>
    </row>
    <row r="208" spans="1:110" ht="22.5" customHeight="1">
      <c r="A208" s="119" t="s">
        <v>302</v>
      </c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20"/>
      <c r="AC208" s="121" t="s">
        <v>14</v>
      </c>
      <c r="AD208" s="122"/>
      <c r="AE208" s="122"/>
      <c r="AF208" s="122"/>
      <c r="AG208" s="122"/>
      <c r="AH208" s="123"/>
      <c r="AI208" s="124" t="s">
        <v>306</v>
      </c>
      <c r="AJ208" s="122"/>
      <c r="AK208" s="122"/>
      <c r="AL208" s="122"/>
      <c r="AM208" s="122"/>
      <c r="AN208" s="122"/>
      <c r="AO208" s="122"/>
      <c r="AP208" s="122"/>
      <c r="AQ208" s="122"/>
      <c r="AR208" s="122"/>
      <c r="AS208" s="122"/>
      <c r="AT208" s="122"/>
      <c r="AU208" s="122"/>
      <c r="AV208" s="122"/>
      <c r="AW208" s="122"/>
      <c r="AX208" s="122"/>
      <c r="AY208" s="123"/>
      <c r="AZ208" s="115">
        <f>AZ209</f>
        <v>25688539</v>
      </c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7"/>
      <c r="BW208" s="115">
        <f>BW209</f>
        <v>7706539.5</v>
      </c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  <c r="CJ208" s="116"/>
      <c r="CK208" s="116"/>
      <c r="CL208" s="116"/>
      <c r="CM208" s="116"/>
      <c r="CN208" s="117"/>
      <c r="CO208" s="118">
        <f t="shared" si="15"/>
        <v>17981999.5</v>
      </c>
      <c r="CP208" s="118"/>
      <c r="CQ208" s="118"/>
      <c r="CR208" s="118"/>
      <c r="CS208" s="118"/>
      <c r="CT208" s="118"/>
      <c r="CU208" s="118"/>
      <c r="CV208" s="118"/>
      <c r="CW208" s="118"/>
      <c r="CX208" s="118"/>
      <c r="CY208" s="118"/>
      <c r="CZ208" s="118"/>
      <c r="DA208" s="118"/>
      <c r="DB208" s="118"/>
      <c r="DC208" s="118"/>
      <c r="DD208" s="118"/>
      <c r="DE208" s="118"/>
      <c r="DF208" s="118"/>
    </row>
    <row r="209" spans="1:110" ht="20.25" customHeight="1">
      <c r="A209" s="119" t="s">
        <v>130</v>
      </c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20"/>
      <c r="AC209" s="121" t="s">
        <v>14</v>
      </c>
      <c r="AD209" s="122"/>
      <c r="AE209" s="122"/>
      <c r="AF209" s="122"/>
      <c r="AG209" s="122"/>
      <c r="AH209" s="123"/>
      <c r="AI209" s="124" t="s">
        <v>307</v>
      </c>
      <c r="AJ209" s="122"/>
      <c r="AK209" s="122"/>
      <c r="AL209" s="122"/>
      <c r="AM209" s="122"/>
      <c r="AN209" s="122"/>
      <c r="AO209" s="122"/>
      <c r="AP209" s="122"/>
      <c r="AQ209" s="122"/>
      <c r="AR209" s="122"/>
      <c r="AS209" s="122"/>
      <c r="AT209" s="122"/>
      <c r="AU209" s="122"/>
      <c r="AV209" s="122"/>
      <c r="AW209" s="122"/>
      <c r="AX209" s="122"/>
      <c r="AY209" s="123"/>
      <c r="AZ209" s="115">
        <f>AZ210</f>
        <v>25688539</v>
      </c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7"/>
      <c r="BW209" s="115">
        <f>BW210</f>
        <v>7706539.5</v>
      </c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  <c r="CJ209" s="116"/>
      <c r="CK209" s="116"/>
      <c r="CL209" s="116"/>
      <c r="CM209" s="116"/>
      <c r="CN209" s="117"/>
      <c r="CO209" s="118">
        <f t="shared" si="15"/>
        <v>17981999.5</v>
      </c>
      <c r="CP209" s="118"/>
      <c r="CQ209" s="118"/>
      <c r="CR209" s="118"/>
      <c r="CS209" s="118"/>
      <c r="CT209" s="118"/>
      <c r="CU209" s="118"/>
      <c r="CV209" s="118"/>
      <c r="CW209" s="118"/>
      <c r="CX209" s="118"/>
      <c r="CY209" s="118"/>
      <c r="CZ209" s="118"/>
      <c r="DA209" s="118"/>
      <c r="DB209" s="118"/>
      <c r="DC209" s="118"/>
      <c r="DD209" s="118"/>
      <c r="DE209" s="118"/>
      <c r="DF209" s="118"/>
    </row>
    <row r="210" spans="1:110" ht="27.75" customHeight="1">
      <c r="A210" s="119" t="s">
        <v>93</v>
      </c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20"/>
      <c r="AC210" s="121" t="s">
        <v>14</v>
      </c>
      <c r="AD210" s="122"/>
      <c r="AE210" s="122"/>
      <c r="AF210" s="122"/>
      <c r="AG210" s="122"/>
      <c r="AH210" s="123"/>
      <c r="AI210" s="124" t="s">
        <v>308</v>
      </c>
      <c r="AJ210" s="122"/>
      <c r="AK210" s="122"/>
      <c r="AL210" s="122"/>
      <c r="AM210" s="122"/>
      <c r="AN210" s="122"/>
      <c r="AO210" s="122"/>
      <c r="AP210" s="122"/>
      <c r="AQ210" s="122"/>
      <c r="AR210" s="122"/>
      <c r="AS210" s="122"/>
      <c r="AT210" s="122"/>
      <c r="AU210" s="122"/>
      <c r="AV210" s="122"/>
      <c r="AW210" s="122"/>
      <c r="AX210" s="122"/>
      <c r="AY210" s="123"/>
      <c r="AZ210" s="115">
        <f>AZ211</f>
        <v>25688539</v>
      </c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7"/>
      <c r="BW210" s="115">
        <f>BW211</f>
        <v>7706539.5</v>
      </c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  <c r="CJ210" s="116"/>
      <c r="CK210" s="116"/>
      <c r="CL210" s="116"/>
      <c r="CM210" s="116"/>
      <c r="CN210" s="117"/>
      <c r="CO210" s="118">
        <f t="shared" si="15"/>
        <v>17981999.5</v>
      </c>
      <c r="CP210" s="118"/>
      <c r="CQ210" s="118"/>
      <c r="CR210" s="118"/>
      <c r="CS210" s="118"/>
      <c r="CT210" s="118"/>
      <c r="CU210" s="118"/>
      <c r="CV210" s="118"/>
      <c r="CW210" s="118"/>
      <c r="CX210" s="118"/>
      <c r="CY210" s="118"/>
      <c r="CZ210" s="118"/>
      <c r="DA210" s="118"/>
      <c r="DB210" s="118"/>
      <c r="DC210" s="118"/>
      <c r="DD210" s="118"/>
      <c r="DE210" s="118"/>
      <c r="DF210" s="118"/>
    </row>
    <row r="211" spans="1:110" ht="36.75" customHeight="1">
      <c r="A211" s="119" t="s">
        <v>300</v>
      </c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20"/>
      <c r="AC211" s="121" t="s">
        <v>14</v>
      </c>
      <c r="AD211" s="122"/>
      <c r="AE211" s="122"/>
      <c r="AF211" s="122"/>
      <c r="AG211" s="122"/>
      <c r="AH211" s="123"/>
      <c r="AI211" s="124" t="s">
        <v>309</v>
      </c>
      <c r="AJ211" s="122"/>
      <c r="AK211" s="122"/>
      <c r="AL211" s="122"/>
      <c r="AM211" s="122"/>
      <c r="AN211" s="122"/>
      <c r="AO211" s="122"/>
      <c r="AP211" s="122"/>
      <c r="AQ211" s="122"/>
      <c r="AR211" s="122"/>
      <c r="AS211" s="122"/>
      <c r="AT211" s="122"/>
      <c r="AU211" s="122"/>
      <c r="AV211" s="122"/>
      <c r="AW211" s="122"/>
      <c r="AX211" s="122"/>
      <c r="AY211" s="123"/>
      <c r="AZ211" s="115">
        <v>25688539</v>
      </c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7"/>
      <c r="BW211" s="115">
        <v>7706539.5</v>
      </c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  <c r="CJ211" s="116"/>
      <c r="CK211" s="116"/>
      <c r="CL211" s="116"/>
      <c r="CM211" s="116"/>
      <c r="CN211" s="117"/>
      <c r="CO211" s="118">
        <f>AZ211-BW211</f>
        <v>17981999.5</v>
      </c>
      <c r="CP211" s="118"/>
      <c r="CQ211" s="118"/>
      <c r="CR211" s="118"/>
      <c r="CS211" s="118"/>
      <c r="CT211" s="118"/>
      <c r="CU211" s="118"/>
      <c r="CV211" s="118"/>
      <c r="CW211" s="118"/>
      <c r="CX211" s="118"/>
      <c r="CY211" s="118"/>
      <c r="CZ211" s="118"/>
      <c r="DA211" s="118"/>
      <c r="DB211" s="118"/>
      <c r="DC211" s="118"/>
      <c r="DD211" s="118"/>
      <c r="DE211" s="118"/>
      <c r="DF211" s="118"/>
    </row>
    <row r="212" spans="1:110" ht="25.5" customHeight="1">
      <c r="A212" s="119" t="s">
        <v>271</v>
      </c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20"/>
      <c r="AC212" s="125" t="s">
        <v>14</v>
      </c>
      <c r="AD212" s="126"/>
      <c r="AE212" s="126"/>
      <c r="AF212" s="126"/>
      <c r="AG212" s="126"/>
      <c r="AH212" s="126"/>
      <c r="AI212" s="124" t="s">
        <v>310</v>
      </c>
      <c r="AJ212" s="122"/>
      <c r="AK212" s="122"/>
      <c r="AL212" s="122"/>
      <c r="AM212" s="122"/>
      <c r="AN212" s="122"/>
      <c r="AO212" s="122"/>
      <c r="AP212" s="122"/>
      <c r="AQ212" s="122"/>
      <c r="AR212" s="122"/>
      <c r="AS212" s="122"/>
      <c r="AT212" s="122"/>
      <c r="AU212" s="122"/>
      <c r="AV212" s="122"/>
      <c r="AW212" s="122"/>
      <c r="AX212" s="122"/>
      <c r="AY212" s="123"/>
      <c r="AZ212" s="115">
        <f>AZ219+AZ213</f>
        <v>12811097</v>
      </c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7"/>
      <c r="BW212" s="115">
        <f>BW219+BW213</f>
        <v>299257</v>
      </c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  <c r="CJ212" s="116"/>
      <c r="CK212" s="116"/>
      <c r="CL212" s="116"/>
      <c r="CM212" s="116"/>
      <c r="CN212" s="117"/>
      <c r="CO212" s="118">
        <f t="shared" si="14"/>
        <v>12511840</v>
      </c>
      <c r="CP212" s="118"/>
      <c r="CQ212" s="118"/>
      <c r="CR212" s="118"/>
      <c r="CS212" s="118"/>
      <c r="CT212" s="118"/>
      <c r="CU212" s="118"/>
      <c r="CV212" s="118"/>
      <c r="CW212" s="118"/>
      <c r="CX212" s="118"/>
      <c r="CY212" s="118"/>
      <c r="CZ212" s="118"/>
      <c r="DA212" s="118"/>
      <c r="DB212" s="118"/>
      <c r="DC212" s="118"/>
      <c r="DD212" s="118"/>
      <c r="DE212" s="118"/>
      <c r="DF212" s="118"/>
    </row>
    <row r="213" spans="1:110" ht="83.25" customHeight="1">
      <c r="A213" s="119" t="s">
        <v>439</v>
      </c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20"/>
      <c r="AC213" s="121" t="s">
        <v>14</v>
      </c>
      <c r="AD213" s="122"/>
      <c r="AE213" s="122"/>
      <c r="AF213" s="122"/>
      <c r="AG213" s="122"/>
      <c r="AH213" s="123"/>
      <c r="AI213" s="124" t="s">
        <v>440</v>
      </c>
      <c r="AJ213" s="122"/>
      <c r="AK213" s="122"/>
      <c r="AL213" s="122"/>
      <c r="AM213" s="122"/>
      <c r="AN213" s="122"/>
      <c r="AO213" s="122"/>
      <c r="AP213" s="122"/>
      <c r="AQ213" s="122"/>
      <c r="AR213" s="122"/>
      <c r="AS213" s="122"/>
      <c r="AT213" s="122"/>
      <c r="AU213" s="122"/>
      <c r="AV213" s="122"/>
      <c r="AW213" s="122"/>
      <c r="AX213" s="122"/>
      <c r="AY213" s="123"/>
      <c r="AZ213" s="115">
        <f>AZ214</f>
        <v>3510097</v>
      </c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7"/>
      <c r="BW213" s="115">
        <f>BW214</f>
        <v>0</v>
      </c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  <c r="CJ213" s="116"/>
      <c r="CK213" s="116"/>
      <c r="CL213" s="116"/>
      <c r="CM213" s="116"/>
      <c r="CN213" s="117"/>
      <c r="CO213" s="118">
        <f aca="true" t="shared" si="16" ref="CO213:CO218">AZ213-BW213</f>
        <v>3510097</v>
      </c>
      <c r="CP213" s="118"/>
      <c r="CQ213" s="118"/>
      <c r="CR213" s="118"/>
      <c r="CS213" s="118"/>
      <c r="CT213" s="118"/>
      <c r="CU213" s="118"/>
      <c r="CV213" s="118"/>
      <c r="CW213" s="118"/>
      <c r="CX213" s="118"/>
      <c r="CY213" s="118"/>
      <c r="CZ213" s="118"/>
      <c r="DA213" s="118"/>
      <c r="DB213" s="118"/>
      <c r="DC213" s="118"/>
      <c r="DD213" s="118"/>
      <c r="DE213" s="118"/>
      <c r="DF213" s="118"/>
    </row>
    <row r="214" spans="1:110" ht="57.75" customHeight="1">
      <c r="A214" s="119" t="s">
        <v>442</v>
      </c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20"/>
      <c r="AC214" s="121" t="s">
        <v>14</v>
      </c>
      <c r="AD214" s="122"/>
      <c r="AE214" s="122"/>
      <c r="AF214" s="122"/>
      <c r="AG214" s="122"/>
      <c r="AH214" s="123"/>
      <c r="AI214" s="124" t="s">
        <v>441</v>
      </c>
      <c r="AJ214" s="122"/>
      <c r="AK214" s="122"/>
      <c r="AL214" s="122"/>
      <c r="AM214" s="122"/>
      <c r="AN214" s="122"/>
      <c r="AO214" s="122"/>
      <c r="AP214" s="122"/>
      <c r="AQ214" s="122"/>
      <c r="AR214" s="122"/>
      <c r="AS214" s="122"/>
      <c r="AT214" s="122"/>
      <c r="AU214" s="122"/>
      <c r="AV214" s="122"/>
      <c r="AW214" s="122"/>
      <c r="AX214" s="122"/>
      <c r="AY214" s="123"/>
      <c r="AZ214" s="115">
        <f>AZ215</f>
        <v>3510097</v>
      </c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7"/>
      <c r="BW214" s="115">
        <f>BW215</f>
        <v>0</v>
      </c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  <c r="CJ214" s="116"/>
      <c r="CK214" s="116"/>
      <c r="CL214" s="116"/>
      <c r="CM214" s="116"/>
      <c r="CN214" s="117"/>
      <c r="CO214" s="118">
        <f t="shared" si="16"/>
        <v>3510097</v>
      </c>
      <c r="CP214" s="118"/>
      <c r="CQ214" s="118"/>
      <c r="CR214" s="118"/>
      <c r="CS214" s="118"/>
      <c r="CT214" s="118"/>
      <c r="CU214" s="118"/>
      <c r="CV214" s="118"/>
      <c r="CW214" s="118"/>
      <c r="CX214" s="118"/>
      <c r="CY214" s="118"/>
      <c r="CZ214" s="118"/>
      <c r="DA214" s="118"/>
      <c r="DB214" s="118"/>
      <c r="DC214" s="118"/>
      <c r="DD214" s="118"/>
      <c r="DE214" s="118"/>
      <c r="DF214" s="118"/>
    </row>
    <row r="215" spans="1:110" ht="25.5" customHeight="1">
      <c r="A215" s="119" t="s">
        <v>302</v>
      </c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20"/>
      <c r="AC215" s="121" t="s">
        <v>14</v>
      </c>
      <c r="AD215" s="122"/>
      <c r="AE215" s="122"/>
      <c r="AF215" s="122"/>
      <c r="AG215" s="122"/>
      <c r="AH215" s="123"/>
      <c r="AI215" s="124" t="s">
        <v>443</v>
      </c>
      <c r="AJ215" s="122"/>
      <c r="AK215" s="122"/>
      <c r="AL215" s="122"/>
      <c r="AM215" s="122"/>
      <c r="AN215" s="122"/>
      <c r="AO215" s="122"/>
      <c r="AP215" s="122"/>
      <c r="AQ215" s="122"/>
      <c r="AR215" s="122"/>
      <c r="AS215" s="122"/>
      <c r="AT215" s="122"/>
      <c r="AU215" s="122"/>
      <c r="AV215" s="122"/>
      <c r="AW215" s="122"/>
      <c r="AX215" s="122"/>
      <c r="AY215" s="123"/>
      <c r="AZ215" s="115">
        <f>AZ216</f>
        <v>3510097</v>
      </c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7"/>
      <c r="BW215" s="115">
        <f>BW216</f>
        <v>0</v>
      </c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  <c r="CJ215" s="116"/>
      <c r="CK215" s="116"/>
      <c r="CL215" s="116"/>
      <c r="CM215" s="116"/>
      <c r="CN215" s="117"/>
      <c r="CO215" s="118">
        <f t="shared" si="16"/>
        <v>3510097</v>
      </c>
      <c r="CP215" s="118"/>
      <c r="CQ215" s="118"/>
      <c r="CR215" s="118"/>
      <c r="CS215" s="118"/>
      <c r="CT215" s="118"/>
      <c r="CU215" s="118"/>
      <c r="CV215" s="118"/>
      <c r="CW215" s="118"/>
      <c r="CX215" s="118"/>
      <c r="CY215" s="118"/>
      <c r="CZ215" s="118"/>
      <c r="DA215" s="118"/>
      <c r="DB215" s="118"/>
      <c r="DC215" s="118"/>
      <c r="DD215" s="118"/>
      <c r="DE215" s="118"/>
      <c r="DF215" s="118"/>
    </row>
    <row r="216" spans="1:110" ht="25.5" customHeight="1">
      <c r="A216" s="119" t="s">
        <v>130</v>
      </c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20"/>
      <c r="AC216" s="121" t="s">
        <v>14</v>
      </c>
      <c r="AD216" s="122"/>
      <c r="AE216" s="122"/>
      <c r="AF216" s="122"/>
      <c r="AG216" s="122"/>
      <c r="AH216" s="123"/>
      <c r="AI216" s="124" t="s">
        <v>444</v>
      </c>
      <c r="AJ216" s="122"/>
      <c r="AK216" s="122"/>
      <c r="AL216" s="122"/>
      <c r="AM216" s="122"/>
      <c r="AN216" s="122"/>
      <c r="AO216" s="122"/>
      <c r="AP216" s="122"/>
      <c r="AQ216" s="122"/>
      <c r="AR216" s="122"/>
      <c r="AS216" s="122"/>
      <c r="AT216" s="122"/>
      <c r="AU216" s="122"/>
      <c r="AV216" s="122"/>
      <c r="AW216" s="122"/>
      <c r="AX216" s="122"/>
      <c r="AY216" s="123"/>
      <c r="AZ216" s="115">
        <f>AZ217</f>
        <v>3510097</v>
      </c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7"/>
      <c r="BW216" s="115">
        <f>BW217</f>
        <v>0</v>
      </c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  <c r="CJ216" s="116"/>
      <c r="CK216" s="116"/>
      <c r="CL216" s="116"/>
      <c r="CM216" s="116"/>
      <c r="CN216" s="117"/>
      <c r="CO216" s="118">
        <f t="shared" si="16"/>
        <v>3510097</v>
      </c>
      <c r="CP216" s="118"/>
      <c r="CQ216" s="118"/>
      <c r="CR216" s="118"/>
      <c r="CS216" s="118"/>
      <c r="CT216" s="118"/>
      <c r="CU216" s="118"/>
      <c r="CV216" s="118"/>
      <c r="CW216" s="118"/>
      <c r="CX216" s="118"/>
      <c r="CY216" s="118"/>
      <c r="CZ216" s="118"/>
      <c r="DA216" s="118"/>
      <c r="DB216" s="118"/>
      <c r="DC216" s="118"/>
      <c r="DD216" s="118"/>
      <c r="DE216" s="118"/>
      <c r="DF216" s="118"/>
    </row>
    <row r="217" spans="1:110" ht="25.5" customHeight="1">
      <c r="A217" s="119" t="s">
        <v>93</v>
      </c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20"/>
      <c r="AC217" s="121" t="s">
        <v>14</v>
      </c>
      <c r="AD217" s="122"/>
      <c r="AE217" s="122"/>
      <c r="AF217" s="122"/>
      <c r="AG217" s="122"/>
      <c r="AH217" s="123"/>
      <c r="AI217" s="124" t="s">
        <v>445</v>
      </c>
      <c r="AJ217" s="122"/>
      <c r="AK217" s="122"/>
      <c r="AL217" s="122"/>
      <c r="AM217" s="122"/>
      <c r="AN217" s="122"/>
      <c r="AO217" s="122"/>
      <c r="AP217" s="122"/>
      <c r="AQ217" s="122"/>
      <c r="AR217" s="122"/>
      <c r="AS217" s="122"/>
      <c r="AT217" s="122"/>
      <c r="AU217" s="122"/>
      <c r="AV217" s="122"/>
      <c r="AW217" s="122"/>
      <c r="AX217" s="122"/>
      <c r="AY217" s="123"/>
      <c r="AZ217" s="115">
        <f>AZ218</f>
        <v>3510097</v>
      </c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7"/>
      <c r="BW217" s="115">
        <f>BW218</f>
        <v>0</v>
      </c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  <c r="CJ217" s="116"/>
      <c r="CK217" s="116"/>
      <c r="CL217" s="116"/>
      <c r="CM217" s="116"/>
      <c r="CN217" s="117"/>
      <c r="CO217" s="118">
        <f t="shared" si="16"/>
        <v>3510097</v>
      </c>
      <c r="CP217" s="118"/>
      <c r="CQ217" s="118"/>
      <c r="CR217" s="118"/>
      <c r="CS217" s="118"/>
      <c r="CT217" s="118"/>
      <c r="CU217" s="118"/>
      <c r="CV217" s="118"/>
      <c r="CW217" s="118"/>
      <c r="CX217" s="118"/>
      <c r="CY217" s="118"/>
      <c r="CZ217" s="118"/>
      <c r="DA217" s="118"/>
      <c r="DB217" s="118"/>
      <c r="DC217" s="118"/>
      <c r="DD217" s="118"/>
      <c r="DE217" s="118"/>
      <c r="DF217" s="118"/>
    </row>
    <row r="218" spans="1:110" ht="42" customHeight="1">
      <c r="A218" s="119" t="s">
        <v>300</v>
      </c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20"/>
      <c r="AC218" s="121" t="s">
        <v>14</v>
      </c>
      <c r="AD218" s="122"/>
      <c r="AE218" s="122"/>
      <c r="AF218" s="122"/>
      <c r="AG218" s="122"/>
      <c r="AH218" s="123"/>
      <c r="AI218" s="124" t="s">
        <v>446</v>
      </c>
      <c r="AJ218" s="122"/>
      <c r="AK218" s="122"/>
      <c r="AL218" s="122"/>
      <c r="AM218" s="122"/>
      <c r="AN218" s="122"/>
      <c r="AO218" s="122"/>
      <c r="AP218" s="122"/>
      <c r="AQ218" s="122"/>
      <c r="AR218" s="122"/>
      <c r="AS218" s="122"/>
      <c r="AT218" s="122"/>
      <c r="AU218" s="122"/>
      <c r="AV218" s="122"/>
      <c r="AW218" s="122"/>
      <c r="AX218" s="122"/>
      <c r="AY218" s="123"/>
      <c r="AZ218" s="115">
        <v>3510097</v>
      </c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7"/>
      <c r="BW218" s="115">
        <v>0</v>
      </c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  <c r="CJ218" s="116"/>
      <c r="CK218" s="116"/>
      <c r="CL218" s="116"/>
      <c r="CM218" s="116"/>
      <c r="CN218" s="117"/>
      <c r="CO218" s="118">
        <f t="shared" si="16"/>
        <v>3510097</v>
      </c>
      <c r="CP218" s="118"/>
      <c r="CQ218" s="118"/>
      <c r="CR218" s="118"/>
      <c r="CS218" s="118"/>
      <c r="CT218" s="118"/>
      <c r="CU218" s="118"/>
      <c r="CV218" s="118"/>
      <c r="CW218" s="118"/>
      <c r="CX218" s="118"/>
      <c r="CY218" s="118"/>
      <c r="CZ218" s="118"/>
      <c r="DA218" s="118"/>
      <c r="DB218" s="118"/>
      <c r="DC218" s="118"/>
      <c r="DD218" s="118"/>
      <c r="DE218" s="118"/>
      <c r="DF218" s="118"/>
    </row>
    <row r="219" spans="1:110" ht="65.25" customHeight="1">
      <c r="A219" s="119" t="s">
        <v>312</v>
      </c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20"/>
      <c r="AC219" s="125" t="s">
        <v>14</v>
      </c>
      <c r="AD219" s="126"/>
      <c r="AE219" s="126"/>
      <c r="AF219" s="126"/>
      <c r="AG219" s="126"/>
      <c r="AH219" s="126"/>
      <c r="AI219" s="124" t="s">
        <v>311</v>
      </c>
      <c r="AJ219" s="122"/>
      <c r="AK219" s="122"/>
      <c r="AL219" s="122"/>
      <c r="AM219" s="122"/>
      <c r="AN219" s="122"/>
      <c r="AO219" s="122"/>
      <c r="AP219" s="122"/>
      <c r="AQ219" s="122"/>
      <c r="AR219" s="122"/>
      <c r="AS219" s="122"/>
      <c r="AT219" s="122"/>
      <c r="AU219" s="122"/>
      <c r="AV219" s="122"/>
      <c r="AW219" s="122"/>
      <c r="AX219" s="122"/>
      <c r="AY219" s="123"/>
      <c r="AZ219" s="115">
        <f>AZ220</f>
        <v>9301000</v>
      </c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7"/>
      <c r="BW219" s="115">
        <f>BW220</f>
        <v>299257</v>
      </c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  <c r="CJ219" s="116"/>
      <c r="CK219" s="116"/>
      <c r="CL219" s="116"/>
      <c r="CM219" s="116"/>
      <c r="CN219" s="117"/>
      <c r="CO219" s="118">
        <f t="shared" si="14"/>
        <v>9001743</v>
      </c>
      <c r="CP219" s="118"/>
      <c r="CQ219" s="118"/>
      <c r="CR219" s="118"/>
      <c r="CS219" s="118"/>
      <c r="CT219" s="118"/>
      <c r="CU219" s="118"/>
      <c r="CV219" s="118"/>
      <c r="CW219" s="118"/>
      <c r="CX219" s="118"/>
      <c r="CY219" s="118"/>
      <c r="CZ219" s="118"/>
      <c r="DA219" s="118"/>
      <c r="DB219" s="118"/>
      <c r="DC219" s="118"/>
      <c r="DD219" s="118"/>
      <c r="DE219" s="118"/>
      <c r="DF219" s="118"/>
    </row>
    <row r="220" spans="1:110" ht="99.75" customHeight="1">
      <c r="A220" s="119" t="s">
        <v>275</v>
      </c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20"/>
      <c r="AC220" s="125" t="s">
        <v>14</v>
      </c>
      <c r="AD220" s="126"/>
      <c r="AE220" s="126"/>
      <c r="AF220" s="126"/>
      <c r="AG220" s="126"/>
      <c r="AH220" s="126"/>
      <c r="AI220" s="124" t="s">
        <v>313</v>
      </c>
      <c r="AJ220" s="122"/>
      <c r="AK220" s="122"/>
      <c r="AL220" s="122"/>
      <c r="AM220" s="122"/>
      <c r="AN220" s="122"/>
      <c r="AO220" s="122"/>
      <c r="AP220" s="122"/>
      <c r="AQ220" s="122"/>
      <c r="AR220" s="122"/>
      <c r="AS220" s="122"/>
      <c r="AT220" s="122"/>
      <c r="AU220" s="122"/>
      <c r="AV220" s="122"/>
      <c r="AW220" s="122"/>
      <c r="AX220" s="122"/>
      <c r="AY220" s="123"/>
      <c r="AZ220" s="115">
        <f>AZ221</f>
        <v>9301000</v>
      </c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7"/>
      <c r="BW220" s="115">
        <f>BW221</f>
        <v>299257</v>
      </c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  <c r="CJ220" s="116"/>
      <c r="CK220" s="116"/>
      <c r="CL220" s="116"/>
      <c r="CM220" s="116"/>
      <c r="CN220" s="117"/>
      <c r="CO220" s="118">
        <f t="shared" si="14"/>
        <v>9001743</v>
      </c>
      <c r="CP220" s="118"/>
      <c r="CQ220" s="118"/>
      <c r="CR220" s="118"/>
      <c r="CS220" s="118"/>
      <c r="CT220" s="118"/>
      <c r="CU220" s="118"/>
      <c r="CV220" s="118"/>
      <c r="CW220" s="118"/>
      <c r="CX220" s="118"/>
      <c r="CY220" s="118"/>
      <c r="CZ220" s="118"/>
      <c r="DA220" s="118"/>
      <c r="DB220" s="118"/>
      <c r="DC220" s="118"/>
      <c r="DD220" s="118"/>
      <c r="DE220" s="118"/>
      <c r="DF220" s="118"/>
    </row>
    <row r="221" spans="1:110" ht="17.25" customHeight="1">
      <c r="A221" s="119" t="s">
        <v>130</v>
      </c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20"/>
      <c r="AC221" s="125" t="s">
        <v>14</v>
      </c>
      <c r="AD221" s="126"/>
      <c r="AE221" s="126"/>
      <c r="AF221" s="126"/>
      <c r="AG221" s="126"/>
      <c r="AH221" s="126"/>
      <c r="AI221" s="124" t="s">
        <v>314</v>
      </c>
      <c r="AJ221" s="122"/>
      <c r="AK221" s="122"/>
      <c r="AL221" s="122"/>
      <c r="AM221" s="122"/>
      <c r="AN221" s="122"/>
      <c r="AO221" s="122"/>
      <c r="AP221" s="122"/>
      <c r="AQ221" s="122"/>
      <c r="AR221" s="122"/>
      <c r="AS221" s="122"/>
      <c r="AT221" s="122"/>
      <c r="AU221" s="122"/>
      <c r="AV221" s="122"/>
      <c r="AW221" s="122"/>
      <c r="AX221" s="122"/>
      <c r="AY221" s="123"/>
      <c r="AZ221" s="115">
        <f>AZ222</f>
        <v>9301000</v>
      </c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7"/>
      <c r="BW221" s="115">
        <f>BW222</f>
        <v>299257</v>
      </c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  <c r="CJ221" s="116"/>
      <c r="CK221" s="116"/>
      <c r="CL221" s="116"/>
      <c r="CM221" s="116"/>
      <c r="CN221" s="117"/>
      <c r="CO221" s="118">
        <f t="shared" si="14"/>
        <v>9001743</v>
      </c>
      <c r="CP221" s="118"/>
      <c r="CQ221" s="118"/>
      <c r="CR221" s="118"/>
      <c r="CS221" s="118"/>
      <c r="CT221" s="118"/>
      <c r="CU221" s="118"/>
      <c r="CV221" s="118"/>
      <c r="CW221" s="118"/>
      <c r="CX221" s="118"/>
      <c r="CY221" s="118"/>
      <c r="CZ221" s="118"/>
      <c r="DA221" s="118"/>
      <c r="DB221" s="118"/>
      <c r="DC221" s="118"/>
      <c r="DD221" s="118"/>
      <c r="DE221" s="118"/>
      <c r="DF221" s="118"/>
    </row>
    <row r="222" spans="1:110" ht="24.75" customHeight="1">
      <c r="A222" s="119" t="s">
        <v>93</v>
      </c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20"/>
      <c r="AC222" s="125" t="s">
        <v>14</v>
      </c>
      <c r="AD222" s="126"/>
      <c r="AE222" s="126"/>
      <c r="AF222" s="126"/>
      <c r="AG222" s="126"/>
      <c r="AH222" s="126"/>
      <c r="AI222" s="124" t="s">
        <v>315</v>
      </c>
      <c r="AJ222" s="122"/>
      <c r="AK222" s="122"/>
      <c r="AL222" s="122"/>
      <c r="AM222" s="122"/>
      <c r="AN222" s="122"/>
      <c r="AO222" s="122"/>
      <c r="AP222" s="122"/>
      <c r="AQ222" s="122"/>
      <c r="AR222" s="122"/>
      <c r="AS222" s="122"/>
      <c r="AT222" s="122"/>
      <c r="AU222" s="122"/>
      <c r="AV222" s="122"/>
      <c r="AW222" s="122"/>
      <c r="AX222" s="122"/>
      <c r="AY222" s="123"/>
      <c r="AZ222" s="115">
        <f>AZ223</f>
        <v>9301000</v>
      </c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7"/>
      <c r="BW222" s="115">
        <f>BW223</f>
        <v>299257</v>
      </c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  <c r="CJ222" s="116"/>
      <c r="CK222" s="116"/>
      <c r="CL222" s="116"/>
      <c r="CM222" s="116"/>
      <c r="CN222" s="117"/>
      <c r="CO222" s="118">
        <f t="shared" si="14"/>
        <v>9001743</v>
      </c>
      <c r="CP222" s="118"/>
      <c r="CQ222" s="118"/>
      <c r="CR222" s="118"/>
      <c r="CS222" s="118"/>
      <c r="CT222" s="118"/>
      <c r="CU222" s="118"/>
      <c r="CV222" s="118"/>
      <c r="CW222" s="118"/>
      <c r="CX222" s="118"/>
      <c r="CY222" s="118"/>
      <c r="CZ222" s="118"/>
      <c r="DA222" s="118"/>
      <c r="DB222" s="118"/>
      <c r="DC222" s="118"/>
      <c r="DD222" s="118"/>
      <c r="DE222" s="118"/>
      <c r="DF222" s="118"/>
    </row>
    <row r="223" spans="1:110" ht="69.75" customHeight="1">
      <c r="A223" s="119" t="s">
        <v>317</v>
      </c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20"/>
      <c r="AC223" s="125" t="s">
        <v>14</v>
      </c>
      <c r="AD223" s="126"/>
      <c r="AE223" s="126"/>
      <c r="AF223" s="126"/>
      <c r="AG223" s="126"/>
      <c r="AH223" s="126"/>
      <c r="AI223" s="124" t="s">
        <v>316</v>
      </c>
      <c r="AJ223" s="122"/>
      <c r="AK223" s="122"/>
      <c r="AL223" s="122"/>
      <c r="AM223" s="122"/>
      <c r="AN223" s="122"/>
      <c r="AO223" s="122"/>
      <c r="AP223" s="122"/>
      <c r="AQ223" s="122"/>
      <c r="AR223" s="122"/>
      <c r="AS223" s="122"/>
      <c r="AT223" s="122"/>
      <c r="AU223" s="122"/>
      <c r="AV223" s="122"/>
      <c r="AW223" s="122"/>
      <c r="AX223" s="122"/>
      <c r="AY223" s="123"/>
      <c r="AZ223" s="115">
        <v>9301000</v>
      </c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7"/>
      <c r="BW223" s="115">
        <v>299257</v>
      </c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  <c r="CJ223" s="116"/>
      <c r="CK223" s="116"/>
      <c r="CL223" s="116"/>
      <c r="CM223" s="116"/>
      <c r="CN223" s="117"/>
      <c r="CO223" s="118">
        <f t="shared" si="14"/>
        <v>9001743</v>
      </c>
      <c r="CP223" s="118"/>
      <c r="CQ223" s="118"/>
      <c r="CR223" s="118"/>
      <c r="CS223" s="118"/>
      <c r="CT223" s="118"/>
      <c r="CU223" s="118"/>
      <c r="CV223" s="118"/>
      <c r="CW223" s="118"/>
      <c r="CX223" s="118"/>
      <c r="CY223" s="118"/>
      <c r="CZ223" s="118"/>
      <c r="DA223" s="118"/>
      <c r="DB223" s="118"/>
      <c r="DC223" s="118"/>
      <c r="DD223" s="118"/>
      <c r="DE223" s="118"/>
      <c r="DF223" s="118"/>
    </row>
    <row r="224" spans="1:110" ht="32.25" customHeight="1">
      <c r="A224" s="119" t="s">
        <v>319</v>
      </c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20"/>
      <c r="AC224" s="125" t="s">
        <v>14</v>
      </c>
      <c r="AD224" s="126"/>
      <c r="AE224" s="126"/>
      <c r="AF224" s="126"/>
      <c r="AG224" s="126"/>
      <c r="AH224" s="126"/>
      <c r="AI224" s="124" t="s">
        <v>320</v>
      </c>
      <c r="AJ224" s="122"/>
      <c r="AK224" s="122"/>
      <c r="AL224" s="122"/>
      <c r="AM224" s="122"/>
      <c r="AN224" s="122"/>
      <c r="AO224" s="122"/>
      <c r="AP224" s="122"/>
      <c r="AQ224" s="122"/>
      <c r="AR224" s="122"/>
      <c r="AS224" s="122"/>
      <c r="AT224" s="122"/>
      <c r="AU224" s="122"/>
      <c r="AV224" s="122"/>
      <c r="AW224" s="122"/>
      <c r="AX224" s="122"/>
      <c r="AY224" s="123"/>
      <c r="AZ224" s="115">
        <f>AZ225+AZ234+AZ230</f>
        <v>728000</v>
      </c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7"/>
      <c r="BW224" s="115">
        <f>BW225+BW234+BW230</f>
        <v>136823.5</v>
      </c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  <c r="CJ224" s="116"/>
      <c r="CK224" s="116"/>
      <c r="CL224" s="116"/>
      <c r="CM224" s="116"/>
      <c r="CN224" s="117"/>
      <c r="CO224" s="118">
        <f t="shared" si="14"/>
        <v>591176.5</v>
      </c>
      <c r="CP224" s="118"/>
      <c r="CQ224" s="118"/>
      <c r="CR224" s="118"/>
      <c r="CS224" s="118"/>
      <c r="CT224" s="118"/>
      <c r="CU224" s="118"/>
      <c r="CV224" s="118"/>
      <c r="CW224" s="118"/>
      <c r="CX224" s="118"/>
      <c r="CY224" s="118"/>
      <c r="CZ224" s="118"/>
      <c r="DA224" s="118"/>
      <c r="DB224" s="118"/>
      <c r="DC224" s="118"/>
      <c r="DD224" s="118"/>
      <c r="DE224" s="118"/>
      <c r="DF224" s="118"/>
    </row>
    <row r="225" spans="1:110" ht="92.25" customHeight="1">
      <c r="A225" s="119" t="s">
        <v>322</v>
      </c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20"/>
      <c r="AC225" s="125" t="s">
        <v>14</v>
      </c>
      <c r="AD225" s="126"/>
      <c r="AE225" s="126"/>
      <c r="AF225" s="126"/>
      <c r="AG225" s="126"/>
      <c r="AH225" s="126"/>
      <c r="AI225" s="124" t="s">
        <v>321</v>
      </c>
      <c r="AJ225" s="122"/>
      <c r="AK225" s="122"/>
      <c r="AL225" s="122"/>
      <c r="AM225" s="122"/>
      <c r="AN225" s="122"/>
      <c r="AO225" s="122"/>
      <c r="AP225" s="122"/>
      <c r="AQ225" s="122"/>
      <c r="AR225" s="122"/>
      <c r="AS225" s="122"/>
      <c r="AT225" s="122"/>
      <c r="AU225" s="122"/>
      <c r="AV225" s="122"/>
      <c r="AW225" s="122"/>
      <c r="AX225" s="122"/>
      <c r="AY225" s="123"/>
      <c r="AZ225" s="115">
        <f>AZ226</f>
        <v>497559</v>
      </c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7"/>
      <c r="BW225" s="115">
        <f>BW226</f>
        <v>127683</v>
      </c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  <c r="CJ225" s="116"/>
      <c r="CK225" s="116"/>
      <c r="CL225" s="116"/>
      <c r="CM225" s="116"/>
      <c r="CN225" s="117"/>
      <c r="CO225" s="118">
        <f t="shared" si="14"/>
        <v>369876</v>
      </c>
      <c r="CP225" s="118"/>
      <c r="CQ225" s="118"/>
      <c r="CR225" s="118"/>
      <c r="CS225" s="118"/>
      <c r="CT225" s="118"/>
      <c r="CU225" s="118"/>
      <c r="CV225" s="118"/>
      <c r="CW225" s="118"/>
      <c r="CX225" s="118"/>
      <c r="CY225" s="118"/>
      <c r="CZ225" s="118"/>
      <c r="DA225" s="118"/>
      <c r="DB225" s="118"/>
      <c r="DC225" s="118"/>
      <c r="DD225" s="118"/>
      <c r="DE225" s="118"/>
      <c r="DF225" s="118"/>
    </row>
    <row r="226" spans="1:110" ht="39" customHeight="1">
      <c r="A226" s="119" t="s">
        <v>141</v>
      </c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20"/>
      <c r="AC226" s="125" t="s">
        <v>14</v>
      </c>
      <c r="AD226" s="126"/>
      <c r="AE226" s="126"/>
      <c r="AF226" s="126"/>
      <c r="AG226" s="126"/>
      <c r="AH226" s="126"/>
      <c r="AI226" s="124" t="s">
        <v>323</v>
      </c>
      <c r="AJ226" s="122"/>
      <c r="AK226" s="122"/>
      <c r="AL226" s="122"/>
      <c r="AM226" s="122"/>
      <c r="AN226" s="122"/>
      <c r="AO226" s="122"/>
      <c r="AP226" s="122"/>
      <c r="AQ226" s="122"/>
      <c r="AR226" s="122"/>
      <c r="AS226" s="122"/>
      <c r="AT226" s="122"/>
      <c r="AU226" s="122"/>
      <c r="AV226" s="122"/>
      <c r="AW226" s="122"/>
      <c r="AX226" s="122"/>
      <c r="AY226" s="123"/>
      <c r="AZ226" s="115">
        <f>AZ227</f>
        <v>497559</v>
      </c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7"/>
      <c r="BW226" s="115">
        <f>BW227</f>
        <v>127683</v>
      </c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  <c r="CJ226" s="116"/>
      <c r="CK226" s="116"/>
      <c r="CL226" s="116"/>
      <c r="CM226" s="116"/>
      <c r="CN226" s="117"/>
      <c r="CO226" s="118">
        <f t="shared" si="14"/>
        <v>369876</v>
      </c>
      <c r="CP226" s="118"/>
      <c r="CQ226" s="118"/>
      <c r="CR226" s="118"/>
      <c r="CS226" s="118"/>
      <c r="CT226" s="118"/>
      <c r="CU226" s="118"/>
      <c r="CV226" s="118"/>
      <c r="CW226" s="118"/>
      <c r="CX226" s="118"/>
      <c r="CY226" s="118"/>
      <c r="CZ226" s="118"/>
      <c r="DA226" s="118"/>
      <c r="DB226" s="118"/>
      <c r="DC226" s="118"/>
      <c r="DD226" s="118"/>
      <c r="DE226" s="118"/>
      <c r="DF226" s="118"/>
    </row>
    <row r="227" spans="1:110" ht="19.5" customHeight="1">
      <c r="A227" s="119" t="s">
        <v>130</v>
      </c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20"/>
      <c r="AC227" s="125" t="s">
        <v>14</v>
      </c>
      <c r="AD227" s="126"/>
      <c r="AE227" s="126"/>
      <c r="AF227" s="126"/>
      <c r="AG227" s="126"/>
      <c r="AH227" s="126"/>
      <c r="AI227" s="124" t="s">
        <v>324</v>
      </c>
      <c r="AJ227" s="122"/>
      <c r="AK227" s="122"/>
      <c r="AL227" s="122"/>
      <c r="AM227" s="122"/>
      <c r="AN227" s="122"/>
      <c r="AO227" s="122"/>
      <c r="AP227" s="122"/>
      <c r="AQ227" s="122"/>
      <c r="AR227" s="122"/>
      <c r="AS227" s="122"/>
      <c r="AT227" s="122"/>
      <c r="AU227" s="122"/>
      <c r="AV227" s="122"/>
      <c r="AW227" s="122"/>
      <c r="AX227" s="122"/>
      <c r="AY227" s="123"/>
      <c r="AZ227" s="115">
        <f>AZ228</f>
        <v>497559</v>
      </c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7"/>
      <c r="BW227" s="115">
        <f>BW228</f>
        <v>127683</v>
      </c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  <c r="CJ227" s="116"/>
      <c r="CK227" s="116"/>
      <c r="CL227" s="116"/>
      <c r="CM227" s="116"/>
      <c r="CN227" s="117"/>
      <c r="CO227" s="118">
        <f t="shared" si="14"/>
        <v>369876</v>
      </c>
      <c r="CP227" s="118"/>
      <c r="CQ227" s="118"/>
      <c r="CR227" s="118"/>
      <c r="CS227" s="118"/>
      <c r="CT227" s="118"/>
      <c r="CU227" s="118"/>
      <c r="CV227" s="118"/>
      <c r="CW227" s="118"/>
      <c r="CX227" s="118"/>
      <c r="CY227" s="118"/>
      <c r="CZ227" s="118"/>
      <c r="DA227" s="118"/>
      <c r="DB227" s="118"/>
      <c r="DC227" s="118"/>
      <c r="DD227" s="118"/>
      <c r="DE227" s="118"/>
      <c r="DF227" s="118"/>
    </row>
    <row r="228" spans="1:110" ht="19.5" customHeight="1">
      <c r="A228" s="119" t="s">
        <v>68</v>
      </c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20"/>
      <c r="AC228" s="125" t="s">
        <v>14</v>
      </c>
      <c r="AD228" s="126"/>
      <c r="AE228" s="126"/>
      <c r="AF228" s="126"/>
      <c r="AG228" s="126"/>
      <c r="AH228" s="126"/>
      <c r="AI228" s="124" t="s">
        <v>325</v>
      </c>
      <c r="AJ228" s="122"/>
      <c r="AK228" s="122"/>
      <c r="AL228" s="122"/>
      <c r="AM228" s="122"/>
      <c r="AN228" s="122"/>
      <c r="AO228" s="122"/>
      <c r="AP228" s="122"/>
      <c r="AQ228" s="122"/>
      <c r="AR228" s="122"/>
      <c r="AS228" s="122"/>
      <c r="AT228" s="122"/>
      <c r="AU228" s="122"/>
      <c r="AV228" s="122"/>
      <c r="AW228" s="122"/>
      <c r="AX228" s="122"/>
      <c r="AY228" s="123"/>
      <c r="AZ228" s="115">
        <f>AZ229</f>
        <v>497559</v>
      </c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7"/>
      <c r="BW228" s="115">
        <f>BW229</f>
        <v>127683</v>
      </c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  <c r="CJ228" s="116"/>
      <c r="CK228" s="116"/>
      <c r="CL228" s="116"/>
      <c r="CM228" s="116"/>
      <c r="CN228" s="117"/>
      <c r="CO228" s="118">
        <f t="shared" si="14"/>
        <v>369876</v>
      </c>
      <c r="CP228" s="118"/>
      <c r="CQ228" s="118"/>
      <c r="CR228" s="118"/>
      <c r="CS228" s="118"/>
      <c r="CT228" s="118"/>
      <c r="CU228" s="118"/>
      <c r="CV228" s="118"/>
      <c r="CW228" s="118"/>
      <c r="CX228" s="118"/>
      <c r="CY228" s="118"/>
      <c r="CZ228" s="118"/>
      <c r="DA228" s="118"/>
      <c r="DB228" s="118"/>
      <c r="DC228" s="118"/>
      <c r="DD228" s="118"/>
      <c r="DE228" s="118"/>
      <c r="DF228" s="118"/>
    </row>
    <row r="229" spans="1:110" ht="18.75" customHeight="1">
      <c r="A229" s="119" t="s">
        <v>65</v>
      </c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20"/>
      <c r="AC229" s="125" t="s">
        <v>14</v>
      </c>
      <c r="AD229" s="126"/>
      <c r="AE229" s="126"/>
      <c r="AF229" s="126"/>
      <c r="AG229" s="126"/>
      <c r="AH229" s="126"/>
      <c r="AI229" s="124" t="s">
        <v>326</v>
      </c>
      <c r="AJ229" s="122"/>
      <c r="AK229" s="122"/>
      <c r="AL229" s="122"/>
      <c r="AM229" s="122"/>
      <c r="AN229" s="122"/>
      <c r="AO229" s="122"/>
      <c r="AP229" s="122"/>
      <c r="AQ229" s="122"/>
      <c r="AR229" s="122"/>
      <c r="AS229" s="122"/>
      <c r="AT229" s="122"/>
      <c r="AU229" s="122"/>
      <c r="AV229" s="122"/>
      <c r="AW229" s="122"/>
      <c r="AX229" s="122"/>
      <c r="AY229" s="123"/>
      <c r="AZ229" s="115">
        <v>497559</v>
      </c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7"/>
      <c r="BW229" s="115">
        <v>127683</v>
      </c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  <c r="CJ229" s="116"/>
      <c r="CK229" s="116"/>
      <c r="CL229" s="116"/>
      <c r="CM229" s="116"/>
      <c r="CN229" s="117"/>
      <c r="CO229" s="118">
        <f t="shared" si="14"/>
        <v>369876</v>
      </c>
      <c r="CP229" s="118"/>
      <c r="CQ229" s="118"/>
      <c r="CR229" s="118"/>
      <c r="CS229" s="118"/>
      <c r="CT229" s="118"/>
      <c r="CU229" s="118"/>
      <c r="CV229" s="118"/>
      <c r="CW229" s="118"/>
      <c r="CX229" s="118"/>
      <c r="CY229" s="118"/>
      <c r="CZ229" s="118"/>
      <c r="DA229" s="118"/>
      <c r="DB229" s="118"/>
      <c r="DC229" s="118"/>
      <c r="DD229" s="118"/>
      <c r="DE229" s="118"/>
      <c r="DF229" s="118"/>
    </row>
    <row r="230" spans="1:110" ht="101.25" customHeight="1">
      <c r="A230" s="119" t="s">
        <v>348</v>
      </c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20"/>
      <c r="AC230" s="121" t="s">
        <v>14</v>
      </c>
      <c r="AD230" s="122"/>
      <c r="AE230" s="122"/>
      <c r="AF230" s="122"/>
      <c r="AG230" s="122"/>
      <c r="AH230" s="123"/>
      <c r="AI230" s="124" t="s">
        <v>540</v>
      </c>
      <c r="AJ230" s="122"/>
      <c r="AK230" s="122"/>
      <c r="AL230" s="122"/>
      <c r="AM230" s="122"/>
      <c r="AN230" s="122"/>
      <c r="AO230" s="122"/>
      <c r="AP230" s="122"/>
      <c r="AQ230" s="122"/>
      <c r="AR230" s="122"/>
      <c r="AS230" s="122"/>
      <c r="AT230" s="122"/>
      <c r="AU230" s="122"/>
      <c r="AV230" s="122"/>
      <c r="AW230" s="122"/>
      <c r="AX230" s="122"/>
      <c r="AY230" s="123"/>
      <c r="AZ230" s="115">
        <f>AZ231</f>
        <v>9141</v>
      </c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7"/>
      <c r="BW230" s="115">
        <f>BW231</f>
        <v>9140.5</v>
      </c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  <c r="CJ230" s="116"/>
      <c r="CK230" s="116"/>
      <c r="CL230" s="116"/>
      <c r="CM230" s="116"/>
      <c r="CN230" s="117"/>
      <c r="CO230" s="118">
        <f>AZ230-BW230</f>
        <v>0.5</v>
      </c>
      <c r="CP230" s="118"/>
      <c r="CQ230" s="118"/>
      <c r="CR230" s="118"/>
      <c r="CS230" s="118"/>
      <c r="CT230" s="118"/>
      <c r="CU230" s="118"/>
      <c r="CV230" s="118"/>
      <c r="CW230" s="118"/>
      <c r="CX230" s="118"/>
      <c r="CY230" s="118"/>
      <c r="CZ230" s="118"/>
      <c r="DA230" s="118"/>
      <c r="DB230" s="118"/>
      <c r="DC230" s="118"/>
      <c r="DD230" s="118"/>
      <c r="DE230" s="118"/>
      <c r="DF230" s="118"/>
    </row>
    <row r="231" spans="1:110" ht="18.75" customHeight="1">
      <c r="A231" s="119" t="s">
        <v>130</v>
      </c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20"/>
      <c r="AC231" s="121" t="s">
        <v>14</v>
      </c>
      <c r="AD231" s="122"/>
      <c r="AE231" s="122"/>
      <c r="AF231" s="122"/>
      <c r="AG231" s="122"/>
      <c r="AH231" s="123"/>
      <c r="AI231" s="124" t="s">
        <v>541</v>
      </c>
      <c r="AJ231" s="122"/>
      <c r="AK231" s="122"/>
      <c r="AL231" s="122"/>
      <c r="AM231" s="122"/>
      <c r="AN231" s="122"/>
      <c r="AO231" s="122"/>
      <c r="AP231" s="122"/>
      <c r="AQ231" s="122"/>
      <c r="AR231" s="122"/>
      <c r="AS231" s="122"/>
      <c r="AT231" s="122"/>
      <c r="AU231" s="122"/>
      <c r="AV231" s="122"/>
      <c r="AW231" s="122"/>
      <c r="AX231" s="122"/>
      <c r="AY231" s="123"/>
      <c r="AZ231" s="115">
        <f>AZ232</f>
        <v>9141</v>
      </c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7"/>
      <c r="BW231" s="115">
        <f>BW232</f>
        <v>9140.5</v>
      </c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  <c r="CJ231" s="116"/>
      <c r="CK231" s="116"/>
      <c r="CL231" s="116"/>
      <c r="CM231" s="116"/>
      <c r="CN231" s="117"/>
      <c r="CO231" s="118">
        <f>AZ231-BW231</f>
        <v>0.5</v>
      </c>
      <c r="CP231" s="118"/>
      <c r="CQ231" s="118"/>
      <c r="CR231" s="118"/>
      <c r="CS231" s="118"/>
      <c r="CT231" s="118"/>
      <c r="CU231" s="118"/>
      <c r="CV231" s="118"/>
      <c r="CW231" s="118"/>
      <c r="CX231" s="118"/>
      <c r="CY231" s="118"/>
      <c r="CZ231" s="118"/>
      <c r="DA231" s="118"/>
      <c r="DB231" s="118"/>
      <c r="DC231" s="118"/>
      <c r="DD231" s="118"/>
      <c r="DE231" s="118"/>
      <c r="DF231" s="118"/>
    </row>
    <row r="232" spans="1:110" ht="27" customHeight="1">
      <c r="A232" s="119" t="s">
        <v>93</v>
      </c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20"/>
      <c r="AC232" s="121" t="s">
        <v>14</v>
      </c>
      <c r="AD232" s="122"/>
      <c r="AE232" s="122"/>
      <c r="AF232" s="122"/>
      <c r="AG232" s="122"/>
      <c r="AH232" s="123"/>
      <c r="AI232" s="124" t="s">
        <v>542</v>
      </c>
      <c r="AJ232" s="122"/>
      <c r="AK232" s="122"/>
      <c r="AL232" s="122"/>
      <c r="AM232" s="122"/>
      <c r="AN232" s="122"/>
      <c r="AO232" s="122"/>
      <c r="AP232" s="122"/>
      <c r="AQ232" s="122"/>
      <c r="AR232" s="122"/>
      <c r="AS232" s="122"/>
      <c r="AT232" s="122"/>
      <c r="AU232" s="122"/>
      <c r="AV232" s="122"/>
      <c r="AW232" s="122"/>
      <c r="AX232" s="122"/>
      <c r="AY232" s="123"/>
      <c r="AZ232" s="115">
        <f>AZ233</f>
        <v>9141</v>
      </c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7"/>
      <c r="BW232" s="115">
        <f>BW233</f>
        <v>9140.5</v>
      </c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  <c r="CJ232" s="116"/>
      <c r="CK232" s="116"/>
      <c r="CL232" s="116"/>
      <c r="CM232" s="116"/>
      <c r="CN232" s="117"/>
      <c r="CO232" s="118">
        <f>AZ232-BW232</f>
        <v>0.5</v>
      </c>
      <c r="CP232" s="118"/>
      <c r="CQ232" s="118"/>
      <c r="CR232" s="118"/>
      <c r="CS232" s="118"/>
      <c r="CT232" s="118"/>
      <c r="CU232" s="118"/>
      <c r="CV232" s="118"/>
      <c r="CW232" s="118"/>
      <c r="CX232" s="118"/>
      <c r="CY232" s="118"/>
      <c r="CZ232" s="118"/>
      <c r="DA232" s="118"/>
      <c r="DB232" s="118"/>
      <c r="DC232" s="118"/>
      <c r="DD232" s="118"/>
      <c r="DE232" s="118"/>
      <c r="DF232" s="118"/>
    </row>
    <row r="233" spans="1:110" ht="44.25" customHeight="1">
      <c r="A233" s="119" t="s">
        <v>300</v>
      </c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20"/>
      <c r="AC233" s="121" t="s">
        <v>14</v>
      </c>
      <c r="AD233" s="122"/>
      <c r="AE233" s="122"/>
      <c r="AF233" s="122"/>
      <c r="AG233" s="122"/>
      <c r="AH233" s="123"/>
      <c r="AI233" s="124" t="s">
        <v>543</v>
      </c>
      <c r="AJ233" s="122"/>
      <c r="AK233" s="122"/>
      <c r="AL233" s="122"/>
      <c r="AM233" s="122"/>
      <c r="AN233" s="122"/>
      <c r="AO233" s="122"/>
      <c r="AP233" s="122"/>
      <c r="AQ233" s="122"/>
      <c r="AR233" s="122"/>
      <c r="AS233" s="122"/>
      <c r="AT233" s="122"/>
      <c r="AU233" s="122"/>
      <c r="AV233" s="122"/>
      <c r="AW233" s="122"/>
      <c r="AX233" s="122"/>
      <c r="AY233" s="123"/>
      <c r="AZ233" s="115">
        <v>9141</v>
      </c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7"/>
      <c r="BW233" s="115">
        <v>9140.5</v>
      </c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  <c r="CJ233" s="116"/>
      <c r="CK233" s="116"/>
      <c r="CL233" s="116"/>
      <c r="CM233" s="116"/>
      <c r="CN233" s="117"/>
      <c r="CO233" s="118">
        <f>AZ233-BW233</f>
        <v>0.5</v>
      </c>
      <c r="CP233" s="118"/>
      <c r="CQ233" s="118"/>
      <c r="CR233" s="118"/>
      <c r="CS233" s="118"/>
      <c r="CT233" s="118"/>
      <c r="CU233" s="118"/>
      <c r="CV233" s="118"/>
      <c r="CW233" s="118"/>
      <c r="CX233" s="118"/>
      <c r="CY233" s="118"/>
      <c r="CZ233" s="118"/>
      <c r="DA233" s="118"/>
      <c r="DB233" s="118"/>
      <c r="DC233" s="118"/>
      <c r="DD233" s="118"/>
      <c r="DE233" s="118"/>
      <c r="DF233" s="118"/>
    </row>
    <row r="234" spans="1:110" ht="124.5" customHeight="1">
      <c r="A234" s="119" t="s">
        <v>328</v>
      </c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20"/>
      <c r="AC234" s="125" t="s">
        <v>14</v>
      </c>
      <c r="AD234" s="126"/>
      <c r="AE234" s="126"/>
      <c r="AF234" s="126"/>
      <c r="AG234" s="126"/>
      <c r="AH234" s="126"/>
      <c r="AI234" s="124" t="s">
        <v>327</v>
      </c>
      <c r="AJ234" s="122"/>
      <c r="AK234" s="122"/>
      <c r="AL234" s="122"/>
      <c r="AM234" s="122"/>
      <c r="AN234" s="122"/>
      <c r="AO234" s="122"/>
      <c r="AP234" s="122"/>
      <c r="AQ234" s="122"/>
      <c r="AR234" s="122"/>
      <c r="AS234" s="122"/>
      <c r="AT234" s="122"/>
      <c r="AU234" s="122"/>
      <c r="AV234" s="122"/>
      <c r="AW234" s="122"/>
      <c r="AX234" s="122"/>
      <c r="AY234" s="123"/>
      <c r="AZ234" s="115">
        <f>AZ235</f>
        <v>221300</v>
      </c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7"/>
      <c r="BW234" s="115">
        <f>BW235</f>
        <v>0</v>
      </c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  <c r="CJ234" s="116"/>
      <c r="CK234" s="116"/>
      <c r="CL234" s="116"/>
      <c r="CM234" s="116"/>
      <c r="CN234" s="117"/>
      <c r="CO234" s="118">
        <f t="shared" si="14"/>
        <v>221300</v>
      </c>
      <c r="CP234" s="118"/>
      <c r="CQ234" s="118"/>
      <c r="CR234" s="118"/>
      <c r="CS234" s="118"/>
      <c r="CT234" s="118"/>
      <c r="CU234" s="118"/>
      <c r="CV234" s="118"/>
      <c r="CW234" s="118"/>
      <c r="CX234" s="118"/>
      <c r="CY234" s="118"/>
      <c r="CZ234" s="118"/>
      <c r="DA234" s="118"/>
      <c r="DB234" s="118"/>
      <c r="DC234" s="118"/>
      <c r="DD234" s="118"/>
      <c r="DE234" s="118"/>
      <c r="DF234" s="118"/>
    </row>
    <row r="235" spans="1:110" ht="84" customHeight="1">
      <c r="A235" s="119" t="s">
        <v>318</v>
      </c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20"/>
      <c r="AC235" s="125" t="s">
        <v>14</v>
      </c>
      <c r="AD235" s="126"/>
      <c r="AE235" s="126"/>
      <c r="AF235" s="126"/>
      <c r="AG235" s="126"/>
      <c r="AH235" s="126"/>
      <c r="AI235" s="124" t="s">
        <v>329</v>
      </c>
      <c r="AJ235" s="122"/>
      <c r="AK235" s="122"/>
      <c r="AL235" s="122"/>
      <c r="AM235" s="122"/>
      <c r="AN235" s="122"/>
      <c r="AO235" s="122"/>
      <c r="AP235" s="122"/>
      <c r="AQ235" s="122"/>
      <c r="AR235" s="122"/>
      <c r="AS235" s="122"/>
      <c r="AT235" s="122"/>
      <c r="AU235" s="122"/>
      <c r="AV235" s="122"/>
      <c r="AW235" s="122"/>
      <c r="AX235" s="122"/>
      <c r="AY235" s="123"/>
      <c r="AZ235" s="115">
        <f>AZ236</f>
        <v>221300</v>
      </c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7"/>
      <c r="BW235" s="115">
        <f>BW236</f>
        <v>0</v>
      </c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  <c r="CJ235" s="116"/>
      <c r="CK235" s="116"/>
      <c r="CL235" s="116"/>
      <c r="CM235" s="116"/>
      <c r="CN235" s="117"/>
      <c r="CO235" s="118">
        <f t="shared" si="14"/>
        <v>221300</v>
      </c>
      <c r="CP235" s="118"/>
      <c r="CQ235" s="118"/>
      <c r="CR235" s="118"/>
      <c r="CS235" s="118"/>
      <c r="CT235" s="118"/>
      <c r="CU235" s="118"/>
      <c r="CV235" s="118"/>
      <c r="CW235" s="118"/>
      <c r="CX235" s="118"/>
      <c r="CY235" s="118"/>
      <c r="CZ235" s="118"/>
      <c r="DA235" s="118"/>
      <c r="DB235" s="118"/>
      <c r="DC235" s="118"/>
      <c r="DD235" s="118"/>
      <c r="DE235" s="118"/>
      <c r="DF235" s="118"/>
    </row>
    <row r="236" spans="1:110" ht="17.25" customHeight="1">
      <c r="A236" s="119" t="s">
        <v>130</v>
      </c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20"/>
      <c r="AC236" s="125" t="s">
        <v>14</v>
      </c>
      <c r="AD236" s="126"/>
      <c r="AE236" s="126"/>
      <c r="AF236" s="126"/>
      <c r="AG236" s="126"/>
      <c r="AH236" s="126"/>
      <c r="AI236" s="124" t="s">
        <v>330</v>
      </c>
      <c r="AJ236" s="122"/>
      <c r="AK236" s="122"/>
      <c r="AL236" s="122"/>
      <c r="AM236" s="122"/>
      <c r="AN236" s="122"/>
      <c r="AO236" s="122"/>
      <c r="AP236" s="122"/>
      <c r="AQ236" s="122"/>
      <c r="AR236" s="122"/>
      <c r="AS236" s="122"/>
      <c r="AT236" s="122"/>
      <c r="AU236" s="122"/>
      <c r="AV236" s="122"/>
      <c r="AW236" s="122"/>
      <c r="AX236" s="122"/>
      <c r="AY236" s="123"/>
      <c r="AZ236" s="115">
        <f>AZ237</f>
        <v>221300</v>
      </c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7"/>
      <c r="BW236" s="115">
        <f>BW237</f>
        <v>0</v>
      </c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  <c r="CJ236" s="116"/>
      <c r="CK236" s="116"/>
      <c r="CL236" s="116"/>
      <c r="CM236" s="116"/>
      <c r="CN236" s="117"/>
      <c r="CO236" s="118">
        <f t="shared" si="14"/>
        <v>221300</v>
      </c>
      <c r="CP236" s="118"/>
      <c r="CQ236" s="118"/>
      <c r="CR236" s="118"/>
      <c r="CS236" s="118"/>
      <c r="CT236" s="118"/>
      <c r="CU236" s="118"/>
      <c r="CV236" s="118"/>
      <c r="CW236" s="118"/>
      <c r="CX236" s="118"/>
      <c r="CY236" s="118"/>
      <c r="CZ236" s="118"/>
      <c r="DA236" s="118"/>
      <c r="DB236" s="118"/>
      <c r="DC236" s="118"/>
      <c r="DD236" s="118"/>
      <c r="DE236" s="118"/>
      <c r="DF236" s="118"/>
    </row>
    <row r="237" spans="1:110" ht="22.5" customHeight="1">
      <c r="A237" s="119" t="s">
        <v>93</v>
      </c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20"/>
      <c r="AC237" s="125" t="s">
        <v>14</v>
      </c>
      <c r="AD237" s="126"/>
      <c r="AE237" s="126"/>
      <c r="AF237" s="126"/>
      <c r="AG237" s="126"/>
      <c r="AH237" s="126"/>
      <c r="AI237" s="124" t="s">
        <v>331</v>
      </c>
      <c r="AJ237" s="122"/>
      <c r="AK237" s="122"/>
      <c r="AL237" s="122"/>
      <c r="AM237" s="122"/>
      <c r="AN237" s="122"/>
      <c r="AO237" s="122"/>
      <c r="AP237" s="122"/>
      <c r="AQ237" s="122"/>
      <c r="AR237" s="122"/>
      <c r="AS237" s="122"/>
      <c r="AT237" s="122"/>
      <c r="AU237" s="122"/>
      <c r="AV237" s="122"/>
      <c r="AW237" s="122"/>
      <c r="AX237" s="122"/>
      <c r="AY237" s="123"/>
      <c r="AZ237" s="115">
        <f>AZ238</f>
        <v>221300</v>
      </c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7"/>
      <c r="BW237" s="115">
        <f>BW238</f>
        <v>0</v>
      </c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  <c r="CJ237" s="116"/>
      <c r="CK237" s="116"/>
      <c r="CL237" s="116"/>
      <c r="CM237" s="116"/>
      <c r="CN237" s="117"/>
      <c r="CO237" s="118">
        <f t="shared" si="14"/>
        <v>221300</v>
      </c>
      <c r="CP237" s="118"/>
      <c r="CQ237" s="118"/>
      <c r="CR237" s="118"/>
      <c r="CS237" s="118"/>
      <c r="CT237" s="118"/>
      <c r="CU237" s="118"/>
      <c r="CV237" s="118"/>
      <c r="CW237" s="118"/>
      <c r="CX237" s="118"/>
      <c r="CY237" s="118"/>
      <c r="CZ237" s="118"/>
      <c r="DA237" s="118"/>
      <c r="DB237" s="118"/>
      <c r="DC237" s="118"/>
      <c r="DD237" s="118"/>
      <c r="DE237" s="118"/>
      <c r="DF237" s="118"/>
    </row>
    <row r="238" spans="1:110" ht="69.75" customHeight="1">
      <c r="A238" s="119" t="s">
        <v>317</v>
      </c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20"/>
      <c r="AC238" s="121" t="str">
        <f>'[7]стр.2'!AC175</f>
        <v>200</v>
      </c>
      <c r="AD238" s="122"/>
      <c r="AE238" s="122"/>
      <c r="AF238" s="122"/>
      <c r="AG238" s="122"/>
      <c r="AH238" s="123"/>
      <c r="AI238" s="124" t="s">
        <v>332</v>
      </c>
      <c r="AJ238" s="122"/>
      <c r="AK238" s="122"/>
      <c r="AL238" s="122"/>
      <c r="AM238" s="122"/>
      <c r="AN238" s="122"/>
      <c r="AO238" s="122"/>
      <c r="AP238" s="122"/>
      <c r="AQ238" s="122"/>
      <c r="AR238" s="122"/>
      <c r="AS238" s="122"/>
      <c r="AT238" s="122"/>
      <c r="AU238" s="122"/>
      <c r="AV238" s="122"/>
      <c r="AW238" s="122"/>
      <c r="AX238" s="122"/>
      <c r="AY238" s="123"/>
      <c r="AZ238" s="115">
        <v>221300</v>
      </c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7"/>
      <c r="BW238" s="115">
        <v>0</v>
      </c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  <c r="CJ238" s="116"/>
      <c r="CK238" s="116"/>
      <c r="CL238" s="116"/>
      <c r="CM238" s="116"/>
      <c r="CN238" s="117"/>
      <c r="CO238" s="118">
        <f>AZ238-BW238</f>
        <v>221300</v>
      </c>
      <c r="CP238" s="118"/>
      <c r="CQ238" s="118"/>
      <c r="CR238" s="118"/>
      <c r="CS238" s="118"/>
      <c r="CT238" s="118"/>
      <c r="CU238" s="118"/>
      <c r="CV238" s="118"/>
      <c r="CW238" s="118"/>
      <c r="CX238" s="118"/>
      <c r="CY238" s="118"/>
      <c r="CZ238" s="118"/>
      <c r="DA238" s="118"/>
      <c r="DB238" s="118"/>
      <c r="DC238" s="118"/>
      <c r="DD238" s="118"/>
      <c r="DE238" s="118"/>
      <c r="DF238" s="118"/>
    </row>
    <row r="239" spans="1:110" ht="21.75" customHeight="1">
      <c r="A239" s="119" t="str">
        <f>'[6]Месячный отчет Расходы в Excel'!A223</f>
        <v> Коммунальное хозяйство</v>
      </c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20"/>
      <c r="AC239" s="125" t="s">
        <v>14</v>
      </c>
      <c r="AD239" s="126"/>
      <c r="AE239" s="126"/>
      <c r="AF239" s="126"/>
      <c r="AG239" s="126"/>
      <c r="AH239" s="126"/>
      <c r="AI239" s="124" t="str">
        <f>'[6]Месячный отчет Расходы в Excel'!B223</f>
        <v>951 0502 0000000 000 000</v>
      </c>
      <c r="AJ239" s="122"/>
      <c r="AK239" s="122"/>
      <c r="AL239" s="122"/>
      <c r="AM239" s="122"/>
      <c r="AN239" s="122"/>
      <c r="AO239" s="122"/>
      <c r="AP239" s="122"/>
      <c r="AQ239" s="122"/>
      <c r="AR239" s="122"/>
      <c r="AS239" s="122"/>
      <c r="AT239" s="122"/>
      <c r="AU239" s="122"/>
      <c r="AV239" s="122"/>
      <c r="AW239" s="122"/>
      <c r="AX239" s="122"/>
      <c r="AY239" s="123"/>
      <c r="AZ239" s="115">
        <f>AZ246+AZ251+AZ240</f>
        <v>13027464</v>
      </c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7"/>
      <c r="BW239" s="115">
        <f>BW246+BW251+BW240</f>
        <v>2172520.03</v>
      </c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  <c r="CJ239" s="116"/>
      <c r="CK239" s="116"/>
      <c r="CL239" s="116"/>
      <c r="CM239" s="116"/>
      <c r="CN239" s="117"/>
      <c r="CO239" s="118">
        <f>AZ239-BW239</f>
        <v>10854943.97</v>
      </c>
      <c r="CP239" s="118"/>
      <c r="CQ239" s="118"/>
      <c r="CR239" s="118"/>
      <c r="CS239" s="118"/>
      <c r="CT239" s="118"/>
      <c r="CU239" s="118"/>
      <c r="CV239" s="118"/>
      <c r="CW239" s="118"/>
      <c r="CX239" s="118"/>
      <c r="CY239" s="118"/>
      <c r="CZ239" s="118"/>
      <c r="DA239" s="118"/>
      <c r="DB239" s="118"/>
      <c r="DC239" s="118"/>
      <c r="DD239" s="118"/>
      <c r="DE239" s="118"/>
      <c r="DF239" s="118"/>
    </row>
    <row r="240" spans="1:110" ht="21.75" customHeight="1">
      <c r="A240" s="119" t="s">
        <v>91</v>
      </c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20"/>
      <c r="AC240" s="121" t="s">
        <v>14</v>
      </c>
      <c r="AD240" s="122"/>
      <c r="AE240" s="122"/>
      <c r="AF240" s="122"/>
      <c r="AG240" s="122"/>
      <c r="AH240" s="123"/>
      <c r="AI240" s="124" t="s">
        <v>447</v>
      </c>
      <c r="AJ240" s="122"/>
      <c r="AK240" s="122"/>
      <c r="AL240" s="122"/>
      <c r="AM240" s="122"/>
      <c r="AN240" s="122"/>
      <c r="AO240" s="122"/>
      <c r="AP240" s="122"/>
      <c r="AQ240" s="122"/>
      <c r="AR240" s="122"/>
      <c r="AS240" s="122"/>
      <c r="AT240" s="122"/>
      <c r="AU240" s="122"/>
      <c r="AV240" s="122"/>
      <c r="AW240" s="122"/>
      <c r="AX240" s="122"/>
      <c r="AY240" s="123"/>
      <c r="AZ240" s="115">
        <f>AZ241</f>
        <v>43252</v>
      </c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7"/>
      <c r="BW240" s="115">
        <f>BW241</f>
        <v>43252</v>
      </c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  <c r="CJ240" s="116"/>
      <c r="CK240" s="116"/>
      <c r="CL240" s="116"/>
      <c r="CM240" s="116"/>
      <c r="CN240" s="117"/>
      <c r="CO240" s="118">
        <f aca="true" t="shared" si="17" ref="CO240:CO245">AZ240-BW240</f>
        <v>0</v>
      </c>
      <c r="CP240" s="118"/>
      <c r="CQ240" s="118"/>
      <c r="CR240" s="118"/>
      <c r="CS240" s="118"/>
      <c r="CT240" s="118"/>
      <c r="CU240" s="118"/>
      <c r="CV240" s="118"/>
      <c r="CW240" s="118"/>
      <c r="CX240" s="118"/>
      <c r="CY240" s="118"/>
      <c r="CZ240" s="118"/>
      <c r="DA240" s="118"/>
      <c r="DB240" s="118"/>
      <c r="DC240" s="118"/>
      <c r="DD240" s="118"/>
      <c r="DE240" s="118"/>
      <c r="DF240" s="118"/>
    </row>
    <row r="241" spans="1:110" ht="21.75" customHeight="1">
      <c r="A241" s="119" t="s">
        <v>92</v>
      </c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20"/>
      <c r="AC241" s="121" t="s">
        <v>14</v>
      </c>
      <c r="AD241" s="122"/>
      <c r="AE241" s="122"/>
      <c r="AF241" s="122"/>
      <c r="AG241" s="122"/>
      <c r="AH241" s="123"/>
      <c r="AI241" s="124" t="s">
        <v>448</v>
      </c>
      <c r="AJ241" s="122"/>
      <c r="AK241" s="122"/>
      <c r="AL241" s="122"/>
      <c r="AM241" s="122"/>
      <c r="AN241" s="122"/>
      <c r="AO241" s="122"/>
      <c r="AP241" s="122"/>
      <c r="AQ241" s="122"/>
      <c r="AR241" s="122"/>
      <c r="AS241" s="122"/>
      <c r="AT241" s="122"/>
      <c r="AU241" s="122"/>
      <c r="AV241" s="122"/>
      <c r="AW241" s="122"/>
      <c r="AX241" s="122"/>
      <c r="AY241" s="123"/>
      <c r="AZ241" s="115">
        <f>AZ242</f>
        <v>43252</v>
      </c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7"/>
      <c r="BW241" s="115">
        <f>BW242</f>
        <v>43252</v>
      </c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  <c r="CJ241" s="116"/>
      <c r="CK241" s="116"/>
      <c r="CL241" s="116"/>
      <c r="CM241" s="116"/>
      <c r="CN241" s="117"/>
      <c r="CO241" s="118">
        <f t="shared" si="17"/>
        <v>0</v>
      </c>
      <c r="CP241" s="118"/>
      <c r="CQ241" s="118"/>
      <c r="CR241" s="118"/>
      <c r="CS241" s="118"/>
      <c r="CT241" s="118"/>
      <c r="CU241" s="118"/>
      <c r="CV241" s="118"/>
      <c r="CW241" s="118"/>
      <c r="CX241" s="118"/>
      <c r="CY241" s="118"/>
      <c r="CZ241" s="118"/>
      <c r="DA241" s="118"/>
      <c r="DB241" s="118"/>
      <c r="DC241" s="118"/>
      <c r="DD241" s="118"/>
      <c r="DE241" s="118"/>
      <c r="DF241" s="118"/>
    </row>
    <row r="242" spans="1:110" ht="102" customHeight="1">
      <c r="A242" s="119" t="s">
        <v>348</v>
      </c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20"/>
      <c r="AC242" s="121" t="s">
        <v>14</v>
      </c>
      <c r="AD242" s="122"/>
      <c r="AE242" s="122"/>
      <c r="AF242" s="122"/>
      <c r="AG242" s="122"/>
      <c r="AH242" s="123"/>
      <c r="AI242" s="124" t="s">
        <v>449</v>
      </c>
      <c r="AJ242" s="122"/>
      <c r="AK242" s="122"/>
      <c r="AL242" s="122"/>
      <c r="AM242" s="122"/>
      <c r="AN242" s="122"/>
      <c r="AO242" s="122"/>
      <c r="AP242" s="122"/>
      <c r="AQ242" s="122"/>
      <c r="AR242" s="122"/>
      <c r="AS242" s="122"/>
      <c r="AT242" s="122"/>
      <c r="AU242" s="122"/>
      <c r="AV242" s="122"/>
      <c r="AW242" s="122"/>
      <c r="AX242" s="122"/>
      <c r="AY242" s="123"/>
      <c r="AZ242" s="115">
        <f>AZ243</f>
        <v>43252</v>
      </c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7"/>
      <c r="BW242" s="115">
        <f>BW243</f>
        <v>43252</v>
      </c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  <c r="CJ242" s="116"/>
      <c r="CK242" s="116"/>
      <c r="CL242" s="116"/>
      <c r="CM242" s="116"/>
      <c r="CN242" s="117"/>
      <c r="CO242" s="118">
        <f t="shared" si="17"/>
        <v>0</v>
      </c>
      <c r="CP242" s="118"/>
      <c r="CQ242" s="118"/>
      <c r="CR242" s="118"/>
      <c r="CS242" s="118"/>
      <c r="CT242" s="118"/>
      <c r="CU242" s="118"/>
      <c r="CV242" s="118"/>
      <c r="CW242" s="118"/>
      <c r="CX242" s="118"/>
      <c r="CY242" s="118"/>
      <c r="CZ242" s="118"/>
      <c r="DA242" s="118"/>
      <c r="DB242" s="118"/>
      <c r="DC242" s="118"/>
      <c r="DD242" s="118"/>
      <c r="DE242" s="118"/>
      <c r="DF242" s="118"/>
    </row>
    <row r="243" spans="1:110" ht="21.75" customHeight="1">
      <c r="A243" s="119" t="s">
        <v>130</v>
      </c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20"/>
      <c r="AC243" s="121" t="s">
        <v>14</v>
      </c>
      <c r="AD243" s="122"/>
      <c r="AE243" s="122"/>
      <c r="AF243" s="122"/>
      <c r="AG243" s="122"/>
      <c r="AH243" s="123"/>
      <c r="AI243" s="124" t="s">
        <v>450</v>
      </c>
      <c r="AJ243" s="122"/>
      <c r="AK243" s="122"/>
      <c r="AL243" s="122"/>
      <c r="AM243" s="122"/>
      <c r="AN243" s="122"/>
      <c r="AO243" s="122"/>
      <c r="AP243" s="122"/>
      <c r="AQ243" s="122"/>
      <c r="AR243" s="122"/>
      <c r="AS243" s="122"/>
      <c r="AT243" s="122"/>
      <c r="AU243" s="122"/>
      <c r="AV243" s="122"/>
      <c r="AW243" s="122"/>
      <c r="AX243" s="122"/>
      <c r="AY243" s="123"/>
      <c r="AZ243" s="115">
        <f>AZ244</f>
        <v>43252</v>
      </c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7"/>
      <c r="BW243" s="115">
        <f>BW244</f>
        <v>43252</v>
      </c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  <c r="CJ243" s="116"/>
      <c r="CK243" s="116"/>
      <c r="CL243" s="116"/>
      <c r="CM243" s="116"/>
      <c r="CN243" s="117"/>
      <c r="CO243" s="118">
        <f t="shared" si="17"/>
        <v>0</v>
      </c>
      <c r="CP243" s="118"/>
      <c r="CQ243" s="118"/>
      <c r="CR243" s="118"/>
      <c r="CS243" s="118"/>
      <c r="CT243" s="118"/>
      <c r="CU243" s="118"/>
      <c r="CV243" s="118"/>
      <c r="CW243" s="118"/>
      <c r="CX243" s="118"/>
      <c r="CY243" s="118"/>
      <c r="CZ243" s="118"/>
      <c r="DA243" s="118"/>
      <c r="DB243" s="118"/>
      <c r="DC243" s="118"/>
      <c r="DD243" s="118"/>
      <c r="DE243" s="118"/>
      <c r="DF243" s="118"/>
    </row>
    <row r="244" spans="1:110" ht="30" customHeight="1">
      <c r="A244" s="119" t="s">
        <v>93</v>
      </c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20"/>
      <c r="AC244" s="121" t="s">
        <v>14</v>
      </c>
      <c r="AD244" s="122"/>
      <c r="AE244" s="122"/>
      <c r="AF244" s="122"/>
      <c r="AG244" s="122"/>
      <c r="AH244" s="123"/>
      <c r="AI244" s="124" t="s">
        <v>451</v>
      </c>
      <c r="AJ244" s="122"/>
      <c r="AK244" s="122"/>
      <c r="AL244" s="122"/>
      <c r="AM244" s="122"/>
      <c r="AN244" s="122"/>
      <c r="AO244" s="122"/>
      <c r="AP244" s="122"/>
      <c r="AQ244" s="122"/>
      <c r="AR244" s="122"/>
      <c r="AS244" s="122"/>
      <c r="AT244" s="122"/>
      <c r="AU244" s="122"/>
      <c r="AV244" s="122"/>
      <c r="AW244" s="122"/>
      <c r="AX244" s="122"/>
      <c r="AY244" s="123"/>
      <c r="AZ244" s="115">
        <f>AZ245</f>
        <v>43252</v>
      </c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7"/>
      <c r="BW244" s="115">
        <f>BW245</f>
        <v>43252</v>
      </c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  <c r="CJ244" s="116"/>
      <c r="CK244" s="116"/>
      <c r="CL244" s="116"/>
      <c r="CM244" s="116"/>
      <c r="CN244" s="117"/>
      <c r="CO244" s="118">
        <f t="shared" si="17"/>
        <v>0</v>
      </c>
      <c r="CP244" s="118"/>
      <c r="CQ244" s="118"/>
      <c r="CR244" s="118"/>
      <c r="CS244" s="118"/>
      <c r="CT244" s="118"/>
      <c r="CU244" s="118"/>
      <c r="CV244" s="118"/>
      <c r="CW244" s="118"/>
      <c r="CX244" s="118"/>
      <c r="CY244" s="118"/>
      <c r="CZ244" s="118"/>
      <c r="DA244" s="118"/>
      <c r="DB244" s="118"/>
      <c r="DC244" s="118"/>
      <c r="DD244" s="118"/>
      <c r="DE244" s="118"/>
      <c r="DF244" s="118"/>
    </row>
    <row r="245" spans="1:110" ht="44.25" customHeight="1">
      <c r="A245" s="119" t="s">
        <v>300</v>
      </c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20"/>
      <c r="AC245" s="121" t="s">
        <v>14</v>
      </c>
      <c r="AD245" s="122"/>
      <c r="AE245" s="122"/>
      <c r="AF245" s="122"/>
      <c r="AG245" s="122"/>
      <c r="AH245" s="123"/>
      <c r="AI245" s="124" t="s">
        <v>452</v>
      </c>
      <c r="AJ245" s="122"/>
      <c r="AK245" s="122"/>
      <c r="AL245" s="122"/>
      <c r="AM245" s="122"/>
      <c r="AN245" s="122"/>
      <c r="AO245" s="122"/>
      <c r="AP245" s="122"/>
      <c r="AQ245" s="122"/>
      <c r="AR245" s="122"/>
      <c r="AS245" s="122"/>
      <c r="AT245" s="122"/>
      <c r="AU245" s="122"/>
      <c r="AV245" s="122"/>
      <c r="AW245" s="122"/>
      <c r="AX245" s="122"/>
      <c r="AY245" s="123"/>
      <c r="AZ245" s="115">
        <v>43252</v>
      </c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7"/>
      <c r="BW245" s="115">
        <v>43252</v>
      </c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  <c r="CJ245" s="116"/>
      <c r="CK245" s="116"/>
      <c r="CL245" s="116"/>
      <c r="CM245" s="116"/>
      <c r="CN245" s="117"/>
      <c r="CO245" s="118">
        <f t="shared" si="17"/>
        <v>0</v>
      </c>
      <c r="CP245" s="118"/>
      <c r="CQ245" s="118"/>
      <c r="CR245" s="118"/>
      <c r="CS245" s="118"/>
      <c r="CT245" s="118"/>
      <c r="CU245" s="118"/>
      <c r="CV245" s="118"/>
      <c r="CW245" s="118"/>
      <c r="CX245" s="118"/>
      <c r="CY245" s="118"/>
      <c r="CZ245" s="118"/>
      <c r="DA245" s="118"/>
      <c r="DB245" s="118"/>
      <c r="DC245" s="118"/>
      <c r="DD245" s="118"/>
      <c r="DE245" s="118"/>
      <c r="DF245" s="118"/>
    </row>
    <row r="246" spans="1:110" ht="27" customHeight="1">
      <c r="A246" s="119" t="s">
        <v>271</v>
      </c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20"/>
      <c r="AC246" s="125" t="s">
        <v>14</v>
      </c>
      <c r="AD246" s="126"/>
      <c r="AE246" s="126"/>
      <c r="AF246" s="126"/>
      <c r="AG246" s="126"/>
      <c r="AH246" s="126"/>
      <c r="AI246" s="124" t="s">
        <v>333</v>
      </c>
      <c r="AJ246" s="122"/>
      <c r="AK246" s="122"/>
      <c r="AL246" s="122"/>
      <c r="AM246" s="122"/>
      <c r="AN246" s="122"/>
      <c r="AO246" s="122"/>
      <c r="AP246" s="122"/>
      <c r="AQ246" s="122"/>
      <c r="AR246" s="122"/>
      <c r="AS246" s="122"/>
      <c r="AT246" s="122"/>
      <c r="AU246" s="122"/>
      <c r="AV246" s="122"/>
      <c r="AW246" s="122"/>
      <c r="AX246" s="122"/>
      <c r="AY246" s="123"/>
      <c r="AZ246" s="115">
        <f>AZ247</f>
        <v>9322684</v>
      </c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7"/>
      <c r="BW246" s="115">
        <f>BW247</f>
        <v>0</v>
      </c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  <c r="CJ246" s="116"/>
      <c r="CK246" s="116"/>
      <c r="CL246" s="116"/>
      <c r="CM246" s="116"/>
      <c r="CN246" s="117"/>
      <c r="CO246" s="118">
        <f t="shared" si="14"/>
        <v>9322684</v>
      </c>
      <c r="CP246" s="118"/>
      <c r="CQ246" s="118"/>
      <c r="CR246" s="118"/>
      <c r="CS246" s="118"/>
      <c r="CT246" s="118"/>
      <c r="CU246" s="118"/>
      <c r="CV246" s="118"/>
      <c r="CW246" s="118"/>
      <c r="CX246" s="118"/>
      <c r="CY246" s="118"/>
      <c r="CZ246" s="118"/>
      <c r="DA246" s="118"/>
      <c r="DB246" s="118"/>
      <c r="DC246" s="118"/>
      <c r="DD246" s="118"/>
      <c r="DE246" s="118"/>
      <c r="DF246" s="118"/>
    </row>
    <row r="247" spans="1:110" ht="99.75" customHeight="1">
      <c r="A247" s="119" t="s">
        <v>457</v>
      </c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20"/>
      <c r="AC247" s="125" t="s">
        <v>14</v>
      </c>
      <c r="AD247" s="126"/>
      <c r="AE247" s="126"/>
      <c r="AF247" s="126"/>
      <c r="AG247" s="126"/>
      <c r="AH247" s="126"/>
      <c r="AI247" s="124" t="s">
        <v>456</v>
      </c>
      <c r="AJ247" s="122"/>
      <c r="AK247" s="122"/>
      <c r="AL247" s="122"/>
      <c r="AM247" s="122"/>
      <c r="AN247" s="122"/>
      <c r="AO247" s="122"/>
      <c r="AP247" s="122"/>
      <c r="AQ247" s="122"/>
      <c r="AR247" s="122"/>
      <c r="AS247" s="122"/>
      <c r="AT247" s="122"/>
      <c r="AU247" s="122"/>
      <c r="AV247" s="122"/>
      <c r="AW247" s="122"/>
      <c r="AX247" s="122"/>
      <c r="AY247" s="123"/>
      <c r="AZ247" s="115">
        <f>AZ248</f>
        <v>9322684</v>
      </c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7"/>
      <c r="BW247" s="115">
        <f>BW248</f>
        <v>0</v>
      </c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  <c r="CJ247" s="116"/>
      <c r="CK247" s="116"/>
      <c r="CL247" s="116"/>
      <c r="CM247" s="116"/>
      <c r="CN247" s="117"/>
      <c r="CO247" s="118">
        <f t="shared" si="14"/>
        <v>9322684</v>
      </c>
      <c r="CP247" s="118"/>
      <c r="CQ247" s="118"/>
      <c r="CR247" s="118"/>
      <c r="CS247" s="118"/>
      <c r="CT247" s="118"/>
      <c r="CU247" s="118"/>
      <c r="CV247" s="118"/>
      <c r="CW247" s="118"/>
      <c r="CX247" s="118"/>
      <c r="CY247" s="118"/>
      <c r="CZ247" s="118"/>
      <c r="DA247" s="118"/>
      <c r="DB247" s="118"/>
      <c r="DC247" s="118"/>
      <c r="DD247" s="118"/>
      <c r="DE247" s="118"/>
      <c r="DF247" s="118"/>
    </row>
    <row r="248" spans="1:110" ht="68.25" customHeight="1">
      <c r="A248" s="119" t="s">
        <v>458</v>
      </c>
      <c r="B248" s="160"/>
      <c r="C248" s="160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1"/>
      <c r="AC248" s="125" t="s">
        <v>14</v>
      </c>
      <c r="AD248" s="126"/>
      <c r="AE248" s="126"/>
      <c r="AF248" s="126"/>
      <c r="AG248" s="126"/>
      <c r="AH248" s="126"/>
      <c r="AI248" s="124" t="s">
        <v>455</v>
      </c>
      <c r="AJ248" s="122"/>
      <c r="AK248" s="122"/>
      <c r="AL248" s="122"/>
      <c r="AM248" s="122"/>
      <c r="AN248" s="122"/>
      <c r="AO248" s="122"/>
      <c r="AP248" s="122"/>
      <c r="AQ248" s="122"/>
      <c r="AR248" s="122"/>
      <c r="AS248" s="122"/>
      <c r="AT248" s="122"/>
      <c r="AU248" s="122"/>
      <c r="AV248" s="122"/>
      <c r="AW248" s="122"/>
      <c r="AX248" s="122"/>
      <c r="AY248" s="123"/>
      <c r="AZ248" s="115">
        <f>AZ249</f>
        <v>9322684</v>
      </c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7"/>
      <c r="BW248" s="115">
        <f>BW249</f>
        <v>0</v>
      </c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  <c r="CJ248" s="116"/>
      <c r="CK248" s="116"/>
      <c r="CL248" s="116"/>
      <c r="CM248" s="116"/>
      <c r="CN248" s="117"/>
      <c r="CO248" s="118">
        <f t="shared" si="14"/>
        <v>9322684</v>
      </c>
      <c r="CP248" s="118"/>
      <c r="CQ248" s="118"/>
      <c r="CR248" s="118"/>
      <c r="CS248" s="118"/>
      <c r="CT248" s="118"/>
      <c r="CU248" s="118"/>
      <c r="CV248" s="118"/>
      <c r="CW248" s="118"/>
      <c r="CX248" s="118"/>
      <c r="CY248" s="118"/>
      <c r="CZ248" s="118"/>
      <c r="DA248" s="118"/>
      <c r="DB248" s="118"/>
      <c r="DC248" s="118"/>
      <c r="DD248" s="118"/>
      <c r="DE248" s="118"/>
      <c r="DF248" s="118"/>
    </row>
    <row r="249" spans="1:110" ht="22.5" customHeight="1">
      <c r="A249" s="119" t="s">
        <v>70</v>
      </c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20"/>
      <c r="AC249" s="125" t="s">
        <v>14</v>
      </c>
      <c r="AD249" s="126"/>
      <c r="AE249" s="126"/>
      <c r="AF249" s="126"/>
      <c r="AG249" s="126"/>
      <c r="AH249" s="126"/>
      <c r="AI249" s="124" t="s">
        <v>454</v>
      </c>
      <c r="AJ249" s="122"/>
      <c r="AK249" s="122"/>
      <c r="AL249" s="122"/>
      <c r="AM249" s="122"/>
      <c r="AN249" s="122"/>
      <c r="AO249" s="122"/>
      <c r="AP249" s="122"/>
      <c r="AQ249" s="122"/>
      <c r="AR249" s="122"/>
      <c r="AS249" s="122"/>
      <c r="AT249" s="122"/>
      <c r="AU249" s="122"/>
      <c r="AV249" s="122"/>
      <c r="AW249" s="122"/>
      <c r="AX249" s="122"/>
      <c r="AY249" s="123"/>
      <c r="AZ249" s="115">
        <f>AZ250</f>
        <v>9322684</v>
      </c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7"/>
      <c r="BW249" s="115">
        <f>-BW250</f>
        <v>0</v>
      </c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  <c r="CJ249" s="116"/>
      <c r="CK249" s="116"/>
      <c r="CL249" s="116"/>
      <c r="CM249" s="116"/>
      <c r="CN249" s="117"/>
      <c r="CO249" s="118">
        <f t="shared" si="14"/>
        <v>9322684</v>
      </c>
      <c r="CP249" s="118"/>
      <c r="CQ249" s="118"/>
      <c r="CR249" s="118"/>
      <c r="CS249" s="118"/>
      <c r="CT249" s="118"/>
      <c r="CU249" s="118"/>
      <c r="CV249" s="118"/>
      <c r="CW249" s="118"/>
      <c r="CX249" s="118"/>
      <c r="CY249" s="118"/>
      <c r="CZ249" s="118"/>
      <c r="DA249" s="118"/>
      <c r="DB249" s="118"/>
      <c r="DC249" s="118"/>
      <c r="DD249" s="118"/>
      <c r="DE249" s="118"/>
      <c r="DF249" s="118"/>
    </row>
    <row r="250" spans="1:110" ht="26.25" customHeight="1">
      <c r="A250" s="119" t="s">
        <v>71</v>
      </c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20"/>
      <c r="AC250" s="125" t="s">
        <v>14</v>
      </c>
      <c r="AD250" s="126"/>
      <c r="AE250" s="126"/>
      <c r="AF250" s="126"/>
      <c r="AG250" s="126"/>
      <c r="AH250" s="126"/>
      <c r="AI250" s="124" t="s">
        <v>453</v>
      </c>
      <c r="AJ250" s="122"/>
      <c r="AK250" s="122"/>
      <c r="AL250" s="122"/>
      <c r="AM250" s="122"/>
      <c r="AN250" s="122"/>
      <c r="AO250" s="122"/>
      <c r="AP250" s="122"/>
      <c r="AQ250" s="122"/>
      <c r="AR250" s="122"/>
      <c r="AS250" s="122"/>
      <c r="AT250" s="122"/>
      <c r="AU250" s="122"/>
      <c r="AV250" s="122"/>
      <c r="AW250" s="122"/>
      <c r="AX250" s="122"/>
      <c r="AY250" s="123"/>
      <c r="AZ250" s="115">
        <v>9322684</v>
      </c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7"/>
      <c r="BW250" s="115">
        <v>0</v>
      </c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  <c r="CJ250" s="116"/>
      <c r="CK250" s="116"/>
      <c r="CL250" s="116"/>
      <c r="CM250" s="116"/>
      <c r="CN250" s="117"/>
      <c r="CO250" s="118">
        <f t="shared" si="14"/>
        <v>9322684</v>
      </c>
      <c r="CP250" s="118"/>
      <c r="CQ250" s="118"/>
      <c r="CR250" s="118"/>
      <c r="CS250" s="118"/>
      <c r="CT250" s="118"/>
      <c r="CU250" s="118"/>
      <c r="CV250" s="118"/>
      <c r="CW250" s="118"/>
      <c r="CX250" s="118"/>
      <c r="CY250" s="118"/>
      <c r="CZ250" s="118"/>
      <c r="DA250" s="118"/>
      <c r="DB250" s="118"/>
      <c r="DC250" s="118"/>
      <c r="DD250" s="118"/>
      <c r="DE250" s="118"/>
      <c r="DF250" s="118"/>
    </row>
    <row r="251" spans="1:110" ht="26.25" customHeight="1">
      <c r="A251" s="119" t="s">
        <v>246</v>
      </c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20"/>
      <c r="AC251" s="125" t="s">
        <v>14</v>
      </c>
      <c r="AD251" s="126"/>
      <c r="AE251" s="126"/>
      <c r="AF251" s="126"/>
      <c r="AG251" s="126"/>
      <c r="AH251" s="126"/>
      <c r="AI251" s="124" t="s">
        <v>67</v>
      </c>
      <c r="AJ251" s="122"/>
      <c r="AK251" s="122"/>
      <c r="AL251" s="122"/>
      <c r="AM251" s="122"/>
      <c r="AN251" s="122"/>
      <c r="AO251" s="122"/>
      <c r="AP251" s="122"/>
      <c r="AQ251" s="122"/>
      <c r="AR251" s="122"/>
      <c r="AS251" s="122"/>
      <c r="AT251" s="122"/>
      <c r="AU251" s="122"/>
      <c r="AV251" s="122"/>
      <c r="AW251" s="122"/>
      <c r="AX251" s="122"/>
      <c r="AY251" s="123"/>
      <c r="AZ251" s="115">
        <f>AZ252</f>
        <v>3661528</v>
      </c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7"/>
      <c r="BW251" s="115">
        <f>BW252</f>
        <v>2129268.03</v>
      </c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  <c r="CJ251" s="116"/>
      <c r="CK251" s="116"/>
      <c r="CL251" s="116"/>
      <c r="CM251" s="116"/>
      <c r="CN251" s="117"/>
      <c r="CO251" s="118">
        <f t="shared" si="14"/>
        <v>1532259.9700000002</v>
      </c>
      <c r="CP251" s="118"/>
      <c r="CQ251" s="118"/>
      <c r="CR251" s="118"/>
      <c r="CS251" s="118"/>
      <c r="CT251" s="118"/>
      <c r="CU251" s="118"/>
      <c r="CV251" s="118"/>
      <c r="CW251" s="118"/>
      <c r="CX251" s="118"/>
      <c r="CY251" s="118"/>
      <c r="CZ251" s="118"/>
      <c r="DA251" s="118"/>
      <c r="DB251" s="118"/>
      <c r="DC251" s="118"/>
      <c r="DD251" s="118"/>
      <c r="DE251" s="118"/>
      <c r="DF251" s="118"/>
    </row>
    <row r="252" spans="1:110" ht="94.5" customHeight="1">
      <c r="A252" s="119" t="s">
        <v>335</v>
      </c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20"/>
      <c r="AC252" s="125" t="s">
        <v>14</v>
      </c>
      <c r="AD252" s="126"/>
      <c r="AE252" s="126"/>
      <c r="AF252" s="126"/>
      <c r="AG252" s="126"/>
      <c r="AH252" s="126"/>
      <c r="AI252" s="124" t="s">
        <v>334</v>
      </c>
      <c r="AJ252" s="122"/>
      <c r="AK252" s="122"/>
      <c r="AL252" s="122"/>
      <c r="AM252" s="122"/>
      <c r="AN252" s="122"/>
      <c r="AO252" s="122"/>
      <c r="AP252" s="122"/>
      <c r="AQ252" s="122"/>
      <c r="AR252" s="122"/>
      <c r="AS252" s="122"/>
      <c r="AT252" s="122"/>
      <c r="AU252" s="122"/>
      <c r="AV252" s="122"/>
      <c r="AW252" s="122"/>
      <c r="AX252" s="122"/>
      <c r="AY252" s="123"/>
      <c r="AZ252" s="115">
        <f>AZ253+AZ265</f>
        <v>3661528</v>
      </c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7"/>
      <c r="BW252" s="115">
        <f>BW253+BW265</f>
        <v>2129268.03</v>
      </c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  <c r="CJ252" s="116"/>
      <c r="CK252" s="116"/>
      <c r="CL252" s="116"/>
      <c r="CM252" s="116"/>
      <c r="CN252" s="117"/>
      <c r="CO252" s="118">
        <f t="shared" si="14"/>
        <v>1532259.9700000002</v>
      </c>
      <c r="CP252" s="118"/>
      <c r="CQ252" s="118"/>
      <c r="CR252" s="118"/>
      <c r="CS252" s="118"/>
      <c r="CT252" s="118"/>
      <c r="CU252" s="118"/>
      <c r="CV252" s="118"/>
      <c r="CW252" s="118"/>
      <c r="CX252" s="118"/>
      <c r="CY252" s="118"/>
      <c r="CZ252" s="118"/>
      <c r="DA252" s="118"/>
      <c r="DB252" s="118"/>
      <c r="DC252" s="118"/>
      <c r="DD252" s="118"/>
      <c r="DE252" s="118"/>
      <c r="DF252" s="118"/>
    </row>
    <row r="253" spans="1:110" ht="41.25" customHeight="1">
      <c r="A253" s="119" t="s">
        <v>141</v>
      </c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20"/>
      <c r="AC253" s="125" t="s">
        <v>14</v>
      </c>
      <c r="AD253" s="126"/>
      <c r="AE253" s="126"/>
      <c r="AF253" s="126"/>
      <c r="AG253" s="126"/>
      <c r="AH253" s="126"/>
      <c r="AI253" s="124" t="s">
        <v>336</v>
      </c>
      <c r="AJ253" s="122"/>
      <c r="AK253" s="122"/>
      <c r="AL253" s="122"/>
      <c r="AM253" s="122"/>
      <c r="AN253" s="122"/>
      <c r="AO253" s="122"/>
      <c r="AP253" s="122"/>
      <c r="AQ253" s="122"/>
      <c r="AR253" s="122"/>
      <c r="AS253" s="122"/>
      <c r="AT253" s="122"/>
      <c r="AU253" s="122"/>
      <c r="AV253" s="122"/>
      <c r="AW253" s="122"/>
      <c r="AX253" s="122"/>
      <c r="AY253" s="123"/>
      <c r="AZ253" s="115">
        <f>AZ254</f>
        <v>2529140</v>
      </c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7"/>
      <c r="BW253" s="115">
        <f>BW254</f>
        <v>1374651.2899999998</v>
      </c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  <c r="CJ253" s="116"/>
      <c r="CK253" s="116"/>
      <c r="CL253" s="116"/>
      <c r="CM253" s="116"/>
      <c r="CN253" s="117"/>
      <c r="CO253" s="118">
        <f t="shared" si="14"/>
        <v>1154488.7100000002</v>
      </c>
      <c r="CP253" s="118"/>
      <c r="CQ253" s="118"/>
      <c r="CR253" s="118"/>
      <c r="CS253" s="118"/>
      <c r="CT253" s="118"/>
      <c r="CU253" s="118"/>
      <c r="CV253" s="118"/>
      <c r="CW253" s="118"/>
      <c r="CX253" s="118"/>
      <c r="CY253" s="118"/>
      <c r="CZ253" s="118"/>
      <c r="DA253" s="118"/>
      <c r="DB253" s="118"/>
      <c r="DC253" s="118"/>
      <c r="DD253" s="118"/>
      <c r="DE253" s="118"/>
      <c r="DF253" s="118"/>
    </row>
    <row r="254" spans="1:110" ht="15" customHeight="1">
      <c r="A254" s="119" t="s">
        <v>130</v>
      </c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20"/>
      <c r="AC254" s="125" t="s">
        <v>14</v>
      </c>
      <c r="AD254" s="126"/>
      <c r="AE254" s="126"/>
      <c r="AF254" s="126"/>
      <c r="AG254" s="126"/>
      <c r="AH254" s="126"/>
      <c r="AI254" s="124" t="s">
        <v>337</v>
      </c>
      <c r="AJ254" s="122"/>
      <c r="AK254" s="122"/>
      <c r="AL254" s="122"/>
      <c r="AM254" s="122"/>
      <c r="AN254" s="122"/>
      <c r="AO254" s="122"/>
      <c r="AP254" s="122"/>
      <c r="AQ254" s="122"/>
      <c r="AR254" s="122"/>
      <c r="AS254" s="122"/>
      <c r="AT254" s="122"/>
      <c r="AU254" s="122"/>
      <c r="AV254" s="122"/>
      <c r="AW254" s="122"/>
      <c r="AX254" s="122"/>
      <c r="AY254" s="123"/>
      <c r="AZ254" s="115">
        <f>AZ255+AZ260+AZ262+AZ263</f>
        <v>2529140</v>
      </c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7"/>
      <c r="BW254" s="115">
        <f>BW255+BW260+BW262+BW263</f>
        <v>1374651.2899999998</v>
      </c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  <c r="CJ254" s="116"/>
      <c r="CK254" s="116"/>
      <c r="CL254" s="116"/>
      <c r="CM254" s="116"/>
      <c r="CN254" s="117"/>
      <c r="CO254" s="118">
        <f t="shared" si="14"/>
        <v>1154488.7100000002</v>
      </c>
      <c r="CP254" s="118"/>
      <c r="CQ254" s="118"/>
      <c r="CR254" s="118"/>
      <c r="CS254" s="118"/>
      <c r="CT254" s="118"/>
      <c r="CU254" s="118"/>
      <c r="CV254" s="118"/>
      <c r="CW254" s="118"/>
      <c r="CX254" s="118"/>
      <c r="CY254" s="118"/>
      <c r="CZ254" s="118"/>
      <c r="DA254" s="118"/>
      <c r="DB254" s="118"/>
      <c r="DC254" s="118"/>
      <c r="DD254" s="118"/>
      <c r="DE254" s="118"/>
      <c r="DF254" s="118"/>
    </row>
    <row r="255" spans="1:110" ht="22.5" customHeight="1">
      <c r="A255" s="119" t="s">
        <v>68</v>
      </c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20"/>
      <c r="AC255" s="125" t="s">
        <v>14</v>
      </c>
      <c r="AD255" s="126"/>
      <c r="AE255" s="126"/>
      <c r="AF255" s="126"/>
      <c r="AG255" s="126"/>
      <c r="AH255" s="126"/>
      <c r="AI255" s="124" t="s">
        <v>338</v>
      </c>
      <c r="AJ255" s="122"/>
      <c r="AK255" s="122"/>
      <c r="AL255" s="122"/>
      <c r="AM255" s="122"/>
      <c r="AN255" s="122"/>
      <c r="AO255" s="122"/>
      <c r="AP255" s="122"/>
      <c r="AQ255" s="122"/>
      <c r="AR255" s="122"/>
      <c r="AS255" s="122"/>
      <c r="AT255" s="122"/>
      <c r="AU255" s="122"/>
      <c r="AV255" s="122"/>
      <c r="AW255" s="122"/>
      <c r="AX255" s="122"/>
      <c r="AY255" s="123"/>
      <c r="AZ255" s="115">
        <f>AZ256+AZ257+AZ258+AZ259</f>
        <v>1519448</v>
      </c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7"/>
      <c r="BW255" s="115">
        <f>BW256+BW257+BW258+BW259</f>
        <v>848432.72</v>
      </c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  <c r="CJ255" s="116"/>
      <c r="CK255" s="116"/>
      <c r="CL255" s="116"/>
      <c r="CM255" s="116"/>
      <c r="CN255" s="117"/>
      <c r="CO255" s="118">
        <f t="shared" si="14"/>
        <v>671015.28</v>
      </c>
      <c r="CP255" s="118"/>
      <c r="CQ255" s="118"/>
      <c r="CR255" s="118"/>
      <c r="CS255" s="118"/>
      <c r="CT255" s="118"/>
      <c r="CU255" s="118"/>
      <c r="CV255" s="118"/>
      <c r="CW255" s="118"/>
      <c r="CX255" s="118"/>
      <c r="CY255" s="118"/>
      <c r="CZ255" s="118"/>
      <c r="DA255" s="118"/>
      <c r="DB255" s="118"/>
      <c r="DC255" s="118"/>
      <c r="DD255" s="118"/>
      <c r="DE255" s="118"/>
      <c r="DF255" s="118"/>
    </row>
    <row r="256" spans="1:110" ht="24" customHeight="1">
      <c r="A256" s="119" t="s">
        <v>172</v>
      </c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20"/>
      <c r="AC256" s="125" t="s">
        <v>14</v>
      </c>
      <c r="AD256" s="126"/>
      <c r="AE256" s="126"/>
      <c r="AF256" s="126"/>
      <c r="AG256" s="126"/>
      <c r="AH256" s="126"/>
      <c r="AI256" s="124" t="s">
        <v>339</v>
      </c>
      <c r="AJ256" s="122"/>
      <c r="AK256" s="122"/>
      <c r="AL256" s="122"/>
      <c r="AM256" s="122"/>
      <c r="AN256" s="122"/>
      <c r="AO256" s="122"/>
      <c r="AP256" s="122"/>
      <c r="AQ256" s="122"/>
      <c r="AR256" s="122"/>
      <c r="AS256" s="122"/>
      <c r="AT256" s="122"/>
      <c r="AU256" s="122"/>
      <c r="AV256" s="122"/>
      <c r="AW256" s="122"/>
      <c r="AX256" s="122"/>
      <c r="AY256" s="123"/>
      <c r="AZ256" s="115">
        <v>16400</v>
      </c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7"/>
      <c r="BW256" s="115">
        <v>8585.28</v>
      </c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  <c r="CJ256" s="116"/>
      <c r="CK256" s="116"/>
      <c r="CL256" s="116"/>
      <c r="CM256" s="116"/>
      <c r="CN256" s="117"/>
      <c r="CO256" s="118">
        <f t="shared" si="14"/>
        <v>7814.719999999999</v>
      </c>
      <c r="CP256" s="118"/>
      <c r="CQ256" s="118"/>
      <c r="CR256" s="118"/>
      <c r="CS256" s="118"/>
      <c r="CT256" s="118"/>
      <c r="CU256" s="118"/>
      <c r="CV256" s="118"/>
      <c r="CW256" s="118"/>
      <c r="CX256" s="118"/>
      <c r="CY256" s="118"/>
      <c r="CZ256" s="118"/>
      <c r="DA256" s="118"/>
      <c r="DB256" s="118"/>
      <c r="DC256" s="118"/>
      <c r="DD256" s="118"/>
      <c r="DE256" s="118"/>
      <c r="DF256" s="118"/>
    </row>
    <row r="257" spans="1:110" ht="25.5" customHeight="1">
      <c r="A257" s="119" t="s">
        <v>341</v>
      </c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20"/>
      <c r="AC257" s="125" t="s">
        <v>14</v>
      </c>
      <c r="AD257" s="126"/>
      <c r="AE257" s="126"/>
      <c r="AF257" s="126"/>
      <c r="AG257" s="126"/>
      <c r="AH257" s="126"/>
      <c r="AI257" s="124" t="s">
        <v>340</v>
      </c>
      <c r="AJ257" s="122"/>
      <c r="AK257" s="122"/>
      <c r="AL257" s="122"/>
      <c r="AM257" s="122"/>
      <c r="AN257" s="122"/>
      <c r="AO257" s="122"/>
      <c r="AP257" s="122"/>
      <c r="AQ257" s="122"/>
      <c r="AR257" s="122"/>
      <c r="AS257" s="122"/>
      <c r="AT257" s="122"/>
      <c r="AU257" s="122"/>
      <c r="AV257" s="122"/>
      <c r="AW257" s="122"/>
      <c r="AX257" s="122"/>
      <c r="AY257" s="123"/>
      <c r="AZ257" s="115">
        <v>21700</v>
      </c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7"/>
      <c r="BW257" s="115">
        <v>2838.1</v>
      </c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  <c r="CJ257" s="116"/>
      <c r="CK257" s="116"/>
      <c r="CL257" s="116"/>
      <c r="CM257" s="116"/>
      <c r="CN257" s="117"/>
      <c r="CO257" s="118">
        <f t="shared" si="14"/>
        <v>18861.9</v>
      </c>
      <c r="CP257" s="118"/>
      <c r="CQ257" s="118"/>
      <c r="CR257" s="118"/>
      <c r="CS257" s="118"/>
      <c r="CT257" s="118"/>
      <c r="CU257" s="118"/>
      <c r="CV257" s="118"/>
      <c r="CW257" s="118"/>
      <c r="CX257" s="118"/>
      <c r="CY257" s="118"/>
      <c r="CZ257" s="118"/>
      <c r="DA257" s="118"/>
      <c r="DB257" s="118"/>
      <c r="DC257" s="118"/>
      <c r="DD257" s="118"/>
      <c r="DE257" s="118"/>
      <c r="DF257" s="118"/>
    </row>
    <row r="258" spans="1:110" ht="24.75" customHeight="1">
      <c r="A258" s="119" t="s">
        <v>69</v>
      </c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20"/>
      <c r="AC258" s="121" t="s">
        <v>14</v>
      </c>
      <c r="AD258" s="122"/>
      <c r="AE258" s="122"/>
      <c r="AF258" s="122"/>
      <c r="AG258" s="122"/>
      <c r="AH258" s="123"/>
      <c r="AI258" s="124" t="s">
        <v>342</v>
      </c>
      <c r="AJ258" s="122"/>
      <c r="AK258" s="122"/>
      <c r="AL258" s="122"/>
      <c r="AM258" s="122"/>
      <c r="AN258" s="122"/>
      <c r="AO258" s="122"/>
      <c r="AP258" s="122"/>
      <c r="AQ258" s="122"/>
      <c r="AR258" s="122"/>
      <c r="AS258" s="122"/>
      <c r="AT258" s="122"/>
      <c r="AU258" s="122"/>
      <c r="AV258" s="122"/>
      <c r="AW258" s="122"/>
      <c r="AX258" s="122"/>
      <c r="AY258" s="123"/>
      <c r="AZ258" s="115">
        <v>737010</v>
      </c>
      <c r="BA258" s="127"/>
      <c r="BB258" s="127"/>
      <c r="BC258" s="127"/>
      <c r="BD258" s="127"/>
      <c r="BE258" s="127"/>
      <c r="BF258" s="127"/>
      <c r="BG258" s="127"/>
      <c r="BH258" s="127"/>
      <c r="BI258" s="127"/>
      <c r="BJ258" s="127"/>
      <c r="BK258" s="127"/>
      <c r="BL258" s="127"/>
      <c r="BM258" s="127"/>
      <c r="BN258" s="127"/>
      <c r="BO258" s="127"/>
      <c r="BP258" s="127"/>
      <c r="BQ258" s="127"/>
      <c r="BR258" s="127"/>
      <c r="BS258" s="127"/>
      <c r="BT258" s="127"/>
      <c r="BU258" s="127"/>
      <c r="BV258" s="128"/>
      <c r="BW258" s="115">
        <v>737009.34</v>
      </c>
      <c r="BX258" s="127"/>
      <c r="BY258" s="127"/>
      <c r="BZ258" s="127"/>
      <c r="CA258" s="127"/>
      <c r="CB258" s="127"/>
      <c r="CC258" s="127"/>
      <c r="CD258" s="127"/>
      <c r="CE258" s="127"/>
      <c r="CF258" s="127"/>
      <c r="CG258" s="127"/>
      <c r="CH258" s="127"/>
      <c r="CI258" s="127"/>
      <c r="CJ258" s="127"/>
      <c r="CK258" s="127"/>
      <c r="CL258" s="127"/>
      <c r="CM258" s="127"/>
      <c r="CN258" s="128"/>
      <c r="CO258" s="118">
        <f aca="true" t="shared" si="18" ref="CO258:CO268">AZ258-BW258</f>
        <v>0.6600000000325963</v>
      </c>
      <c r="CP258" s="118"/>
      <c r="CQ258" s="118"/>
      <c r="CR258" s="118"/>
      <c r="CS258" s="118"/>
      <c r="CT258" s="118"/>
      <c r="CU258" s="118"/>
      <c r="CV258" s="118"/>
      <c r="CW258" s="118"/>
      <c r="CX258" s="118"/>
      <c r="CY258" s="118"/>
      <c r="CZ258" s="118"/>
      <c r="DA258" s="118"/>
      <c r="DB258" s="118"/>
      <c r="DC258" s="118"/>
      <c r="DD258" s="118"/>
      <c r="DE258" s="118"/>
      <c r="DF258" s="118"/>
    </row>
    <row r="259" spans="1:110" ht="12.75">
      <c r="A259" s="119" t="s">
        <v>65</v>
      </c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20"/>
      <c r="AC259" s="121" t="s">
        <v>14</v>
      </c>
      <c r="AD259" s="122"/>
      <c r="AE259" s="122"/>
      <c r="AF259" s="122"/>
      <c r="AG259" s="122"/>
      <c r="AH259" s="123"/>
      <c r="AI259" s="124" t="s">
        <v>343</v>
      </c>
      <c r="AJ259" s="122"/>
      <c r="AK259" s="122"/>
      <c r="AL259" s="122"/>
      <c r="AM259" s="122"/>
      <c r="AN259" s="122"/>
      <c r="AO259" s="122"/>
      <c r="AP259" s="122"/>
      <c r="AQ259" s="122"/>
      <c r="AR259" s="122"/>
      <c r="AS259" s="122"/>
      <c r="AT259" s="122"/>
      <c r="AU259" s="122"/>
      <c r="AV259" s="122"/>
      <c r="AW259" s="122"/>
      <c r="AX259" s="122"/>
      <c r="AY259" s="123"/>
      <c r="AZ259" s="115">
        <v>744338</v>
      </c>
      <c r="BA259" s="127"/>
      <c r="BB259" s="127"/>
      <c r="BC259" s="127"/>
      <c r="BD259" s="127"/>
      <c r="BE259" s="127"/>
      <c r="BF259" s="127"/>
      <c r="BG259" s="127"/>
      <c r="BH259" s="127"/>
      <c r="BI259" s="127"/>
      <c r="BJ259" s="127"/>
      <c r="BK259" s="127"/>
      <c r="BL259" s="127"/>
      <c r="BM259" s="127"/>
      <c r="BN259" s="127"/>
      <c r="BO259" s="127"/>
      <c r="BP259" s="127"/>
      <c r="BQ259" s="127"/>
      <c r="BR259" s="127"/>
      <c r="BS259" s="127"/>
      <c r="BT259" s="127"/>
      <c r="BU259" s="127"/>
      <c r="BV259" s="128"/>
      <c r="BW259" s="115">
        <v>100000</v>
      </c>
      <c r="BX259" s="127"/>
      <c r="BY259" s="127"/>
      <c r="BZ259" s="127"/>
      <c r="CA259" s="127"/>
      <c r="CB259" s="127"/>
      <c r="CC259" s="127"/>
      <c r="CD259" s="127"/>
      <c r="CE259" s="127"/>
      <c r="CF259" s="127"/>
      <c r="CG259" s="127"/>
      <c r="CH259" s="127"/>
      <c r="CI259" s="127"/>
      <c r="CJ259" s="127"/>
      <c r="CK259" s="127"/>
      <c r="CL259" s="127"/>
      <c r="CM259" s="127"/>
      <c r="CN259" s="128"/>
      <c r="CO259" s="118">
        <f t="shared" si="18"/>
        <v>644338</v>
      </c>
      <c r="CP259" s="118"/>
      <c r="CQ259" s="118"/>
      <c r="CR259" s="118"/>
      <c r="CS259" s="118"/>
      <c r="CT259" s="118"/>
      <c r="CU259" s="118"/>
      <c r="CV259" s="118"/>
      <c r="CW259" s="118"/>
      <c r="CX259" s="118"/>
      <c r="CY259" s="118"/>
      <c r="CZ259" s="118"/>
      <c r="DA259" s="118"/>
      <c r="DB259" s="118"/>
      <c r="DC259" s="118"/>
      <c r="DD259" s="118"/>
      <c r="DE259" s="118"/>
      <c r="DF259" s="118"/>
    </row>
    <row r="260" spans="1:110" ht="30" customHeight="1">
      <c r="A260" s="119" t="s">
        <v>93</v>
      </c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20"/>
      <c r="AC260" s="121" t="s">
        <v>14</v>
      </c>
      <c r="AD260" s="122"/>
      <c r="AE260" s="122"/>
      <c r="AF260" s="122"/>
      <c r="AG260" s="122"/>
      <c r="AH260" s="123"/>
      <c r="AI260" s="124" t="s">
        <v>344</v>
      </c>
      <c r="AJ260" s="122"/>
      <c r="AK260" s="122"/>
      <c r="AL260" s="122"/>
      <c r="AM260" s="122"/>
      <c r="AN260" s="122"/>
      <c r="AO260" s="122"/>
      <c r="AP260" s="122"/>
      <c r="AQ260" s="122"/>
      <c r="AR260" s="122"/>
      <c r="AS260" s="122"/>
      <c r="AT260" s="122"/>
      <c r="AU260" s="122"/>
      <c r="AV260" s="122"/>
      <c r="AW260" s="122"/>
      <c r="AX260" s="122"/>
      <c r="AY260" s="123"/>
      <c r="AZ260" s="115">
        <f>AZ261</f>
        <v>835300</v>
      </c>
      <c r="BA260" s="127"/>
      <c r="BB260" s="127"/>
      <c r="BC260" s="127"/>
      <c r="BD260" s="127"/>
      <c r="BE260" s="127"/>
      <c r="BF260" s="127"/>
      <c r="BG260" s="127"/>
      <c r="BH260" s="127"/>
      <c r="BI260" s="127"/>
      <c r="BJ260" s="127"/>
      <c r="BK260" s="127"/>
      <c r="BL260" s="127"/>
      <c r="BM260" s="127"/>
      <c r="BN260" s="127"/>
      <c r="BO260" s="127"/>
      <c r="BP260" s="127"/>
      <c r="BQ260" s="127"/>
      <c r="BR260" s="127"/>
      <c r="BS260" s="127"/>
      <c r="BT260" s="127"/>
      <c r="BU260" s="127"/>
      <c r="BV260" s="128"/>
      <c r="BW260" s="115">
        <f>BW261</f>
        <v>378227.42</v>
      </c>
      <c r="BX260" s="127"/>
      <c r="BY260" s="127"/>
      <c r="BZ260" s="127"/>
      <c r="CA260" s="127"/>
      <c r="CB260" s="127"/>
      <c r="CC260" s="127"/>
      <c r="CD260" s="127"/>
      <c r="CE260" s="127"/>
      <c r="CF260" s="127"/>
      <c r="CG260" s="127"/>
      <c r="CH260" s="127"/>
      <c r="CI260" s="127"/>
      <c r="CJ260" s="127"/>
      <c r="CK260" s="127"/>
      <c r="CL260" s="127"/>
      <c r="CM260" s="127"/>
      <c r="CN260" s="128"/>
      <c r="CO260" s="118">
        <f t="shared" si="18"/>
        <v>457072.58</v>
      </c>
      <c r="CP260" s="118"/>
      <c r="CQ260" s="118"/>
      <c r="CR260" s="118"/>
      <c r="CS260" s="118"/>
      <c r="CT260" s="118"/>
      <c r="CU260" s="118"/>
      <c r="CV260" s="118"/>
      <c r="CW260" s="118"/>
      <c r="CX260" s="118"/>
      <c r="CY260" s="118"/>
      <c r="CZ260" s="118"/>
      <c r="DA260" s="118"/>
      <c r="DB260" s="118"/>
      <c r="DC260" s="118"/>
      <c r="DD260" s="118"/>
      <c r="DE260" s="118"/>
      <c r="DF260" s="118"/>
    </row>
    <row r="261" spans="1:110" ht="71.25" customHeight="1">
      <c r="A261" s="119" t="s">
        <v>317</v>
      </c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20"/>
      <c r="AC261" s="121" t="s">
        <v>14</v>
      </c>
      <c r="AD261" s="122"/>
      <c r="AE261" s="122"/>
      <c r="AF261" s="122"/>
      <c r="AG261" s="122"/>
      <c r="AH261" s="123"/>
      <c r="AI261" s="124" t="s">
        <v>345</v>
      </c>
      <c r="AJ261" s="122"/>
      <c r="AK261" s="122"/>
      <c r="AL261" s="122"/>
      <c r="AM261" s="122"/>
      <c r="AN261" s="122"/>
      <c r="AO261" s="122"/>
      <c r="AP261" s="122"/>
      <c r="AQ261" s="122"/>
      <c r="AR261" s="122"/>
      <c r="AS261" s="122"/>
      <c r="AT261" s="122"/>
      <c r="AU261" s="122"/>
      <c r="AV261" s="122"/>
      <c r="AW261" s="122"/>
      <c r="AX261" s="122"/>
      <c r="AY261" s="123"/>
      <c r="AZ261" s="115">
        <v>835300</v>
      </c>
      <c r="BA261" s="127"/>
      <c r="BB261" s="127"/>
      <c r="BC261" s="127"/>
      <c r="BD261" s="127"/>
      <c r="BE261" s="127"/>
      <c r="BF261" s="127"/>
      <c r="BG261" s="127"/>
      <c r="BH261" s="127"/>
      <c r="BI261" s="127"/>
      <c r="BJ261" s="127"/>
      <c r="BK261" s="127"/>
      <c r="BL261" s="127"/>
      <c r="BM261" s="127"/>
      <c r="BN261" s="127"/>
      <c r="BO261" s="127"/>
      <c r="BP261" s="127"/>
      <c r="BQ261" s="127"/>
      <c r="BR261" s="127"/>
      <c r="BS261" s="127"/>
      <c r="BT261" s="127"/>
      <c r="BU261" s="127"/>
      <c r="BV261" s="128"/>
      <c r="BW261" s="115">
        <v>378227.42</v>
      </c>
      <c r="BX261" s="127"/>
      <c r="BY261" s="127"/>
      <c r="BZ261" s="127"/>
      <c r="CA261" s="127"/>
      <c r="CB261" s="127"/>
      <c r="CC261" s="127"/>
      <c r="CD261" s="127"/>
      <c r="CE261" s="127"/>
      <c r="CF261" s="127"/>
      <c r="CG261" s="127"/>
      <c r="CH261" s="127"/>
      <c r="CI261" s="127"/>
      <c r="CJ261" s="127"/>
      <c r="CK261" s="127"/>
      <c r="CL261" s="127"/>
      <c r="CM261" s="127"/>
      <c r="CN261" s="128"/>
      <c r="CO261" s="118">
        <f t="shared" si="18"/>
        <v>457072.58</v>
      </c>
      <c r="CP261" s="118"/>
      <c r="CQ261" s="118"/>
      <c r="CR261" s="118"/>
      <c r="CS261" s="118"/>
      <c r="CT261" s="118"/>
      <c r="CU261" s="118"/>
      <c r="CV261" s="118"/>
      <c r="CW261" s="118"/>
      <c r="CX261" s="118"/>
      <c r="CY261" s="118"/>
      <c r="CZ261" s="118"/>
      <c r="DA261" s="118"/>
      <c r="DB261" s="118"/>
      <c r="DC261" s="118"/>
      <c r="DD261" s="118"/>
      <c r="DE261" s="118"/>
      <c r="DF261" s="118"/>
    </row>
    <row r="262" spans="1:110" ht="12.75">
      <c r="A262" s="119" t="s">
        <v>57</v>
      </c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20"/>
      <c r="AC262" s="121" t="s">
        <v>14</v>
      </c>
      <c r="AD262" s="122"/>
      <c r="AE262" s="122"/>
      <c r="AF262" s="122"/>
      <c r="AG262" s="122"/>
      <c r="AH262" s="123"/>
      <c r="AI262" s="124" t="s">
        <v>346</v>
      </c>
      <c r="AJ262" s="122"/>
      <c r="AK262" s="122"/>
      <c r="AL262" s="122"/>
      <c r="AM262" s="122"/>
      <c r="AN262" s="122"/>
      <c r="AO262" s="122"/>
      <c r="AP262" s="122"/>
      <c r="AQ262" s="122"/>
      <c r="AR262" s="122"/>
      <c r="AS262" s="122"/>
      <c r="AT262" s="122"/>
      <c r="AU262" s="122"/>
      <c r="AV262" s="122"/>
      <c r="AW262" s="122"/>
      <c r="AX262" s="122"/>
      <c r="AY262" s="123"/>
      <c r="AZ262" s="115">
        <v>26400</v>
      </c>
      <c r="BA262" s="127"/>
      <c r="BB262" s="127"/>
      <c r="BC262" s="127"/>
      <c r="BD262" s="127"/>
      <c r="BE262" s="127"/>
      <c r="BF262" s="127"/>
      <c r="BG262" s="127"/>
      <c r="BH262" s="127"/>
      <c r="BI262" s="127"/>
      <c r="BJ262" s="127"/>
      <c r="BK262" s="127"/>
      <c r="BL262" s="127"/>
      <c r="BM262" s="127"/>
      <c r="BN262" s="127"/>
      <c r="BO262" s="127"/>
      <c r="BP262" s="127"/>
      <c r="BQ262" s="127"/>
      <c r="BR262" s="127"/>
      <c r="BS262" s="127"/>
      <c r="BT262" s="127"/>
      <c r="BU262" s="127"/>
      <c r="BV262" s="128"/>
      <c r="BW262" s="115">
        <v>0</v>
      </c>
      <c r="BX262" s="127"/>
      <c r="BY262" s="127"/>
      <c r="BZ262" s="127"/>
      <c r="CA262" s="127"/>
      <c r="CB262" s="127"/>
      <c r="CC262" s="127"/>
      <c r="CD262" s="127"/>
      <c r="CE262" s="127"/>
      <c r="CF262" s="127"/>
      <c r="CG262" s="127"/>
      <c r="CH262" s="127"/>
      <c r="CI262" s="127"/>
      <c r="CJ262" s="127"/>
      <c r="CK262" s="127"/>
      <c r="CL262" s="127"/>
      <c r="CM262" s="127"/>
      <c r="CN262" s="128"/>
      <c r="CO262" s="118">
        <f t="shared" si="18"/>
        <v>26400</v>
      </c>
      <c r="CP262" s="118"/>
      <c r="CQ262" s="118"/>
      <c r="CR262" s="118"/>
      <c r="CS262" s="118"/>
      <c r="CT262" s="118"/>
      <c r="CU262" s="118"/>
      <c r="CV262" s="118"/>
      <c r="CW262" s="118"/>
      <c r="CX262" s="118"/>
      <c r="CY262" s="118"/>
      <c r="CZ262" s="118"/>
      <c r="DA262" s="118"/>
      <c r="DB262" s="118"/>
      <c r="DC262" s="118"/>
      <c r="DD262" s="118"/>
      <c r="DE262" s="118"/>
      <c r="DF262" s="118"/>
    </row>
    <row r="263" spans="1:110" ht="22.5" customHeight="1">
      <c r="A263" s="119" t="s">
        <v>70</v>
      </c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20"/>
      <c r="AC263" s="121" t="s">
        <v>14</v>
      </c>
      <c r="AD263" s="122"/>
      <c r="AE263" s="122"/>
      <c r="AF263" s="122"/>
      <c r="AG263" s="122"/>
      <c r="AH263" s="123"/>
      <c r="AI263" s="124" t="s">
        <v>544</v>
      </c>
      <c r="AJ263" s="122"/>
      <c r="AK263" s="122"/>
      <c r="AL263" s="122"/>
      <c r="AM263" s="122"/>
      <c r="AN263" s="122"/>
      <c r="AO263" s="122"/>
      <c r="AP263" s="122"/>
      <c r="AQ263" s="122"/>
      <c r="AR263" s="122"/>
      <c r="AS263" s="122"/>
      <c r="AT263" s="122"/>
      <c r="AU263" s="122"/>
      <c r="AV263" s="122"/>
      <c r="AW263" s="122"/>
      <c r="AX263" s="122"/>
      <c r="AY263" s="123"/>
      <c r="AZ263" s="115">
        <f>AZ264</f>
        <v>147992</v>
      </c>
      <c r="BA263" s="116"/>
      <c r="BB263" s="116"/>
      <c r="BC263" s="116"/>
      <c r="BD263" s="116"/>
      <c r="BE263" s="116"/>
      <c r="BF263" s="116"/>
      <c r="BG263" s="116"/>
      <c r="BH263" s="116"/>
      <c r="BI263" s="116"/>
      <c r="BJ263" s="116"/>
      <c r="BK263" s="116"/>
      <c r="BL263" s="116"/>
      <c r="BM263" s="116"/>
      <c r="BN263" s="116"/>
      <c r="BO263" s="116"/>
      <c r="BP263" s="116"/>
      <c r="BQ263" s="116"/>
      <c r="BR263" s="116"/>
      <c r="BS263" s="116"/>
      <c r="BT263" s="116"/>
      <c r="BU263" s="116"/>
      <c r="BV263" s="117"/>
      <c r="BW263" s="115">
        <f>BW264</f>
        <v>147991.15</v>
      </c>
      <c r="BX263" s="116"/>
      <c r="BY263" s="116"/>
      <c r="BZ263" s="116"/>
      <c r="CA263" s="116"/>
      <c r="CB263" s="116"/>
      <c r="CC263" s="116"/>
      <c r="CD263" s="116"/>
      <c r="CE263" s="116"/>
      <c r="CF263" s="116"/>
      <c r="CG263" s="116"/>
      <c r="CH263" s="116"/>
      <c r="CI263" s="116"/>
      <c r="CJ263" s="116"/>
      <c r="CK263" s="116"/>
      <c r="CL263" s="116"/>
      <c r="CM263" s="116"/>
      <c r="CN263" s="117"/>
      <c r="CO263" s="118">
        <f>AZ263-BW263</f>
        <v>0.8500000000058208</v>
      </c>
      <c r="CP263" s="118"/>
      <c r="CQ263" s="118"/>
      <c r="CR263" s="118"/>
      <c r="CS263" s="118"/>
      <c r="CT263" s="118"/>
      <c r="CU263" s="118"/>
      <c r="CV263" s="118"/>
      <c r="CW263" s="118"/>
      <c r="CX263" s="118"/>
      <c r="CY263" s="118"/>
      <c r="CZ263" s="118"/>
      <c r="DA263" s="118"/>
      <c r="DB263" s="118"/>
      <c r="DC263" s="118"/>
      <c r="DD263" s="118"/>
      <c r="DE263" s="118"/>
      <c r="DF263" s="118"/>
    </row>
    <row r="264" spans="1:110" ht="21" customHeight="1">
      <c r="A264" s="119" t="s">
        <v>71</v>
      </c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20"/>
      <c r="AC264" s="121" t="s">
        <v>14</v>
      </c>
      <c r="AD264" s="122"/>
      <c r="AE264" s="122"/>
      <c r="AF264" s="122"/>
      <c r="AG264" s="122"/>
      <c r="AH264" s="123"/>
      <c r="AI264" s="124" t="s">
        <v>545</v>
      </c>
      <c r="AJ264" s="122"/>
      <c r="AK264" s="122"/>
      <c r="AL264" s="122"/>
      <c r="AM264" s="122"/>
      <c r="AN264" s="122"/>
      <c r="AO264" s="122"/>
      <c r="AP264" s="122"/>
      <c r="AQ264" s="122"/>
      <c r="AR264" s="122"/>
      <c r="AS264" s="122"/>
      <c r="AT264" s="122"/>
      <c r="AU264" s="122"/>
      <c r="AV264" s="122"/>
      <c r="AW264" s="122"/>
      <c r="AX264" s="122"/>
      <c r="AY264" s="123"/>
      <c r="AZ264" s="115">
        <v>147992</v>
      </c>
      <c r="BA264" s="116"/>
      <c r="BB264" s="116"/>
      <c r="BC264" s="116"/>
      <c r="BD264" s="116"/>
      <c r="BE264" s="116"/>
      <c r="BF264" s="116"/>
      <c r="BG264" s="116"/>
      <c r="BH264" s="116"/>
      <c r="BI264" s="116"/>
      <c r="BJ264" s="116"/>
      <c r="BK264" s="116"/>
      <c r="BL264" s="116"/>
      <c r="BM264" s="116"/>
      <c r="BN264" s="116"/>
      <c r="BO264" s="116"/>
      <c r="BP264" s="116"/>
      <c r="BQ264" s="116"/>
      <c r="BR264" s="116"/>
      <c r="BS264" s="116"/>
      <c r="BT264" s="116"/>
      <c r="BU264" s="116"/>
      <c r="BV264" s="117"/>
      <c r="BW264" s="115">
        <v>147991.15</v>
      </c>
      <c r="BX264" s="116"/>
      <c r="BY264" s="116"/>
      <c r="BZ264" s="116"/>
      <c r="CA264" s="116"/>
      <c r="CB264" s="116"/>
      <c r="CC264" s="116"/>
      <c r="CD264" s="116"/>
      <c r="CE264" s="116"/>
      <c r="CF264" s="116"/>
      <c r="CG264" s="116"/>
      <c r="CH264" s="116"/>
      <c r="CI264" s="116"/>
      <c r="CJ264" s="116"/>
      <c r="CK264" s="116"/>
      <c r="CL264" s="116"/>
      <c r="CM264" s="116"/>
      <c r="CN264" s="117"/>
      <c r="CO264" s="118">
        <f>AZ264-BW264</f>
        <v>0.8500000000058208</v>
      </c>
      <c r="CP264" s="118"/>
      <c r="CQ264" s="118"/>
      <c r="CR264" s="118"/>
      <c r="CS264" s="118"/>
      <c r="CT264" s="118"/>
      <c r="CU264" s="118"/>
      <c r="CV264" s="118"/>
      <c r="CW264" s="118"/>
      <c r="CX264" s="118"/>
      <c r="CY264" s="118"/>
      <c r="CZ264" s="118"/>
      <c r="DA264" s="118"/>
      <c r="DB264" s="118"/>
      <c r="DC264" s="118"/>
      <c r="DD264" s="118"/>
      <c r="DE264" s="118"/>
      <c r="DF264" s="118"/>
    </row>
    <row r="265" spans="1:110" ht="101.25" customHeight="1">
      <c r="A265" s="119" t="s">
        <v>348</v>
      </c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20"/>
      <c r="AC265" s="121" t="s">
        <v>14</v>
      </c>
      <c r="AD265" s="122"/>
      <c r="AE265" s="122"/>
      <c r="AF265" s="122"/>
      <c r="AG265" s="122"/>
      <c r="AH265" s="123"/>
      <c r="AI265" s="124" t="s">
        <v>347</v>
      </c>
      <c r="AJ265" s="122"/>
      <c r="AK265" s="122"/>
      <c r="AL265" s="122"/>
      <c r="AM265" s="122"/>
      <c r="AN265" s="122"/>
      <c r="AO265" s="122"/>
      <c r="AP265" s="122"/>
      <c r="AQ265" s="122"/>
      <c r="AR265" s="122"/>
      <c r="AS265" s="122"/>
      <c r="AT265" s="122"/>
      <c r="AU265" s="122"/>
      <c r="AV265" s="122"/>
      <c r="AW265" s="122"/>
      <c r="AX265" s="122"/>
      <c r="AY265" s="123"/>
      <c r="AZ265" s="115">
        <f>AZ266</f>
        <v>1132388</v>
      </c>
      <c r="BA265" s="127"/>
      <c r="BB265" s="127"/>
      <c r="BC265" s="127"/>
      <c r="BD265" s="127"/>
      <c r="BE265" s="127"/>
      <c r="BF265" s="127"/>
      <c r="BG265" s="127"/>
      <c r="BH265" s="127"/>
      <c r="BI265" s="127"/>
      <c r="BJ265" s="127"/>
      <c r="BK265" s="127"/>
      <c r="BL265" s="127"/>
      <c r="BM265" s="127"/>
      <c r="BN265" s="127"/>
      <c r="BO265" s="127"/>
      <c r="BP265" s="127"/>
      <c r="BQ265" s="127"/>
      <c r="BR265" s="127"/>
      <c r="BS265" s="127"/>
      <c r="BT265" s="127"/>
      <c r="BU265" s="127"/>
      <c r="BV265" s="128"/>
      <c r="BW265" s="115">
        <f>BW266</f>
        <v>754616.74</v>
      </c>
      <c r="BX265" s="127"/>
      <c r="BY265" s="127"/>
      <c r="BZ265" s="127"/>
      <c r="CA265" s="127"/>
      <c r="CB265" s="127"/>
      <c r="CC265" s="127"/>
      <c r="CD265" s="127"/>
      <c r="CE265" s="127"/>
      <c r="CF265" s="127"/>
      <c r="CG265" s="127"/>
      <c r="CH265" s="127"/>
      <c r="CI265" s="127"/>
      <c r="CJ265" s="127"/>
      <c r="CK265" s="127"/>
      <c r="CL265" s="127"/>
      <c r="CM265" s="127"/>
      <c r="CN265" s="128"/>
      <c r="CO265" s="118">
        <f t="shared" si="18"/>
        <v>377771.26</v>
      </c>
      <c r="CP265" s="118"/>
      <c r="CQ265" s="118"/>
      <c r="CR265" s="118"/>
      <c r="CS265" s="118"/>
      <c r="CT265" s="118"/>
      <c r="CU265" s="118"/>
      <c r="CV265" s="118"/>
      <c r="CW265" s="118"/>
      <c r="CX265" s="118"/>
      <c r="CY265" s="118"/>
      <c r="CZ265" s="118"/>
      <c r="DA265" s="118"/>
      <c r="DB265" s="118"/>
      <c r="DC265" s="118"/>
      <c r="DD265" s="118"/>
      <c r="DE265" s="118"/>
      <c r="DF265" s="118"/>
    </row>
    <row r="266" spans="1:110" ht="12.75">
      <c r="A266" s="119" t="s">
        <v>130</v>
      </c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20"/>
      <c r="AC266" s="121" t="s">
        <v>14</v>
      </c>
      <c r="AD266" s="122"/>
      <c r="AE266" s="122"/>
      <c r="AF266" s="122"/>
      <c r="AG266" s="122"/>
      <c r="AH266" s="123"/>
      <c r="AI266" s="124" t="s">
        <v>349</v>
      </c>
      <c r="AJ266" s="122"/>
      <c r="AK266" s="122"/>
      <c r="AL266" s="122"/>
      <c r="AM266" s="122"/>
      <c r="AN266" s="122"/>
      <c r="AO266" s="122"/>
      <c r="AP266" s="122"/>
      <c r="AQ266" s="122"/>
      <c r="AR266" s="122"/>
      <c r="AS266" s="122"/>
      <c r="AT266" s="122"/>
      <c r="AU266" s="122"/>
      <c r="AV266" s="122"/>
      <c r="AW266" s="122"/>
      <c r="AX266" s="122"/>
      <c r="AY266" s="123"/>
      <c r="AZ266" s="115">
        <f>AZ267</f>
        <v>1132388</v>
      </c>
      <c r="BA266" s="127"/>
      <c r="BB266" s="127"/>
      <c r="BC266" s="127"/>
      <c r="BD266" s="127"/>
      <c r="BE266" s="127"/>
      <c r="BF266" s="127"/>
      <c r="BG266" s="127"/>
      <c r="BH266" s="127"/>
      <c r="BI266" s="127"/>
      <c r="BJ266" s="127"/>
      <c r="BK266" s="127"/>
      <c r="BL266" s="127"/>
      <c r="BM266" s="127"/>
      <c r="BN266" s="127"/>
      <c r="BO266" s="127"/>
      <c r="BP266" s="127"/>
      <c r="BQ266" s="127"/>
      <c r="BR266" s="127"/>
      <c r="BS266" s="127"/>
      <c r="BT266" s="127"/>
      <c r="BU266" s="127"/>
      <c r="BV266" s="128"/>
      <c r="BW266" s="115">
        <f>BW267</f>
        <v>754616.74</v>
      </c>
      <c r="BX266" s="127"/>
      <c r="BY266" s="127"/>
      <c r="BZ266" s="127"/>
      <c r="CA266" s="127"/>
      <c r="CB266" s="127"/>
      <c r="CC266" s="127"/>
      <c r="CD266" s="127"/>
      <c r="CE266" s="127"/>
      <c r="CF266" s="127"/>
      <c r="CG266" s="127"/>
      <c r="CH266" s="127"/>
      <c r="CI266" s="127"/>
      <c r="CJ266" s="127"/>
      <c r="CK266" s="127"/>
      <c r="CL266" s="127"/>
      <c r="CM266" s="127"/>
      <c r="CN266" s="128"/>
      <c r="CO266" s="118">
        <f t="shared" si="18"/>
        <v>377771.26</v>
      </c>
      <c r="CP266" s="118"/>
      <c r="CQ266" s="118"/>
      <c r="CR266" s="118"/>
      <c r="CS266" s="118"/>
      <c r="CT266" s="118"/>
      <c r="CU266" s="118"/>
      <c r="CV266" s="118"/>
      <c r="CW266" s="118"/>
      <c r="CX266" s="118"/>
      <c r="CY266" s="118"/>
      <c r="CZ266" s="118"/>
      <c r="DA266" s="118"/>
      <c r="DB266" s="118"/>
      <c r="DC266" s="118"/>
      <c r="DD266" s="118"/>
      <c r="DE266" s="118"/>
      <c r="DF266" s="118"/>
    </row>
    <row r="267" spans="1:110" ht="27" customHeight="1">
      <c r="A267" s="119" t="s">
        <v>93</v>
      </c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20"/>
      <c r="AC267" s="121" t="s">
        <v>14</v>
      </c>
      <c r="AD267" s="122"/>
      <c r="AE267" s="122"/>
      <c r="AF267" s="122"/>
      <c r="AG267" s="122"/>
      <c r="AH267" s="123"/>
      <c r="AI267" s="124" t="s">
        <v>350</v>
      </c>
      <c r="AJ267" s="122"/>
      <c r="AK267" s="122"/>
      <c r="AL267" s="122"/>
      <c r="AM267" s="122"/>
      <c r="AN267" s="122"/>
      <c r="AO267" s="122"/>
      <c r="AP267" s="122"/>
      <c r="AQ267" s="122"/>
      <c r="AR267" s="122"/>
      <c r="AS267" s="122"/>
      <c r="AT267" s="122"/>
      <c r="AU267" s="122"/>
      <c r="AV267" s="122"/>
      <c r="AW267" s="122"/>
      <c r="AX267" s="122"/>
      <c r="AY267" s="123"/>
      <c r="AZ267" s="115">
        <f>AZ268</f>
        <v>1132388</v>
      </c>
      <c r="BA267" s="116"/>
      <c r="BB267" s="116"/>
      <c r="BC267" s="116"/>
      <c r="BD267" s="116"/>
      <c r="BE267" s="116"/>
      <c r="BF267" s="116"/>
      <c r="BG267" s="116"/>
      <c r="BH267" s="116"/>
      <c r="BI267" s="116"/>
      <c r="BJ267" s="116"/>
      <c r="BK267" s="116"/>
      <c r="BL267" s="116"/>
      <c r="BM267" s="116"/>
      <c r="BN267" s="116"/>
      <c r="BO267" s="116"/>
      <c r="BP267" s="116"/>
      <c r="BQ267" s="116"/>
      <c r="BR267" s="116"/>
      <c r="BS267" s="116"/>
      <c r="BT267" s="116"/>
      <c r="BU267" s="116"/>
      <c r="BV267" s="117"/>
      <c r="BW267" s="115">
        <f>BW268</f>
        <v>754616.74</v>
      </c>
      <c r="BX267" s="116"/>
      <c r="BY267" s="116"/>
      <c r="BZ267" s="116"/>
      <c r="CA267" s="116"/>
      <c r="CB267" s="116"/>
      <c r="CC267" s="116"/>
      <c r="CD267" s="116"/>
      <c r="CE267" s="116"/>
      <c r="CF267" s="116"/>
      <c r="CG267" s="116"/>
      <c r="CH267" s="116"/>
      <c r="CI267" s="116"/>
      <c r="CJ267" s="116"/>
      <c r="CK267" s="116"/>
      <c r="CL267" s="116"/>
      <c r="CM267" s="116"/>
      <c r="CN267" s="117"/>
      <c r="CO267" s="118">
        <f t="shared" si="18"/>
        <v>377771.26</v>
      </c>
      <c r="CP267" s="118"/>
      <c r="CQ267" s="118"/>
      <c r="CR267" s="118"/>
      <c r="CS267" s="118"/>
      <c r="CT267" s="118"/>
      <c r="CU267" s="118"/>
      <c r="CV267" s="118"/>
      <c r="CW267" s="118"/>
      <c r="CX267" s="118"/>
      <c r="CY267" s="118"/>
      <c r="CZ267" s="118"/>
      <c r="DA267" s="118"/>
      <c r="DB267" s="118"/>
      <c r="DC267" s="118"/>
      <c r="DD267" s="118"/>
      <c r="DE267" s="118"/>
      <c r="DF267" s="118"/>
    </row>
    <row r="268" spans="1:110" ht="37.5" customHeight="1">
      <c r="A268" s="119" t="s">
        <v>300</v>
      </c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20"/>
      <c r="AC268" s="121" t="s">
        <v>14</v>
      </c>
      <c r="AD268" s="122"/>
      <c r="AE268" s="122"/>
      <c r="AF268" s="122"/>
      <c r="AG268" s="122"/>
      <c r="AH268" s="123"/>
      <c r="AI268" s="124" t="s">
        <v>351</v>
      </c>
      <c r="AJ268" s="122"/>
      <c r="AK268" s="122"/>
      <c r="AL268" s="122"/>
      <c r="AM268" s="122"/>
      <c r="AN268" s="122"/>
      <c r="AO268" s="122"/>
      <c r="AP268" s="122"/>
      <c r="AQ268" s="122"/>
      <c r="AR268" s="122"/>
      <c r="AS268" s="122"/>
      <c r="AT268" s="122"/>
      <c r="AU268" s="122"/>
      <c r="AV268" s="122"/>
      <c r="AW268" s="122"/>
      <c r="AX268" s="122"/>
      <c r="AY268" s="123"/>
      <c r="AZ268" s="115">
        <v>1132388</v>
      </c>
      <c r="BA268" s="116"/>
      <c r="BB268" s="116"/>
      <c r="BC268" s="116"/>
      <c r="BD268" s="116"/>
      <c r="BE268" s="116"/>
      <c r="BF268" s="116"/>
      <c r="BG268" s="116"/>
      <c r="BH268" s="116"/>
      <c r="BI268" s="116"/>
      <c r="BJ268" s="116"/>
      <c r="BK268" s="116"/>
      <c r="BL268" s="116"/>
      <c r="BM268" s="116"/>
      <c r="BN268" s="116"/>
      <c r="BO268" s="116"/>
      <c r="BP268" s="116"/>
      <c r="BQ268" s="116"/>
      <c r="BR268" s="116"/>
      <c r="BS268" s="116"/>
      <c r="BT268" s="116"/>
      <c r="BU268" s="116"/>
      <c r="BV268" s="117"/>
      <c r="BW268" s="115">
        <v>754616.74</v>
      </c>
      <c r="BX268" s="116"/>
      <c r="BY268" s="116"/>
      <c r="BZ268" s="116"/>
      <c r="CA268" s="116"/>
      <c r="CB268" s="116"/>
      <c r="CC268" s="116"/>
      <c r="CD268" s="116"/>
      <c r="CE268" s="116"/>
      <c r="CF268" s="116"/>
      <c r="CG268" s="116"/>
      <c r="CH268" s="116"/>
      <c r="CI268" s="116"/>
      <c r="CJ268" s="116"/>
      <c r="CK268" s="116"/>
      <c r="CL268" s="116"/>
      <c r="CM268" s="116"/>
      <c r="CN268" s="117"/>
      <c r="CO268" s="118">
        <f t="shared" si="18"/>
        <v>377771.26</v>
      </c>
      <c r="CP268" s="118"/>
      <c r="CQ268" s="118"/>
      <c r="CR268" s="118"/>
      <c r="CS268" s="118"/>
      <c r="CT268" s="118"/>
      <c r="CU268" s="118"/>
      <c r="CV268" s="118"/>
      <c r="CW268" s="118"/>
      <c r="CX268" s="118"/>
      <c r="CY268" s="118"/>
      <c r="CZ268" s="118"/>
      <c r="DA268" s="118"/>
      <c r="DB268" s="118"/>
      <c r="DC268" s="118"/>
      <c r="DD268" s="118"/>
      <c r="DE268" s="118"/>
      <c r="DF268" s="118"/>
    </row>
    <row r="269" spans="1:110" ht="17.25" customHeight="1">
      <c r="A269" s="119" t="str">
        <f>'[6]Месячный отчет Расходы в Excel'!A259</f>
        <v> Благоустройство</v>
      </c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20"/>
      <c r="AC269" s="125" t="s">
        <v>14</v>
      </c>
      <c r="AD269" s="126"/>
      <c r="AE269" s="126"/>
      <c r="AF269" s="126"/>
      <c r="AG269" s="126"/>
      <c r="AH269" s="126"/>
      <c r="AI269" s="124" t="str">
        <f>'[6]Месячный отчет Расходы в Excel'!B259</f>
        <v>951 0503 0000000 000 000</v>
      </c>
      <c r="AJ269" s="122"/>
      <c r="AK269" s="122"/>
      <c r="AL269" s="122"/>
      <c r="AM269" s="122"/>
      <c r="AN269" s="122"/>
      <c r="AO269" s="122"/>
      <c r="AP269" s="122"/>
      <c r="AQ269" s="122"/>
      <c r="AR269" s="122"/>
      <c r="AS269" s="122"/>
      <c r="AT269" s="122"/>
      <c r="AU269" s="122"/>
      <c r="AV269" s="122"/>
      <c r="AW269" s="122"/>
      <c r="AX269" s="122"/>
      <c r="AY269" s="123"/>
      <c r="AZ269" s="27">
        <f>AZ270</f>
        <v>41078743</v>
      </c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9"/>
      <c r="BW269" s="27">
        <f>BW270</f>
        <v>15458499.489999998</v>
      </c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9"/>
      <c r="CO269" s="118">
        <f t="shared" si="14"/>
        <v>25620243.51</v>
      </c>
      <c r="CP269" s="118"/>
      <c r="CQ269" s="118"/>
      <c r="CR269" s="118"/>
      <c r="CS269" s="118"/>
      <c r="CT269" s="118"/>
      <c r="CU269" s="118"/>
      <c r="CV269" s="118"/>
      <c r="CW269" s="118"/>
      <c r="CX269" s="118"/>
      <c r="CY269" s="118"/>
      <c r="CZ269" s="118"/>
      <c r="DA269" s="118"/>
      <c r="DB269" s="118"/>
      <c r="DC269" s="118"/>
      <c r="DD269" s="118"/>
      <c r="DE269" s="118"/>
      <c r="DF269" s="118"/>
    </row>
    <row r="270" spans="1:110" ht="25.5" customHeight="1">
      <c r="A270" s="119" t="s">
        <v>66</v>
      </c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20"/>
      <c r="AC270" s="125" t="s">
        <v>14</v>
      </c>
      <c r="AD270" s="126"/>
      <c r="AE270" s="126"/>
      <c r="AF270" s="126"/>
      <c r="AG270" s="126"/>
      <c r="AH270" s="126"/>
      <c r="AI270" s="124" t="s">
        <v>352</v>
      </c>
      <c r="AJ270" s="122"/>
      <c r="AK270" s="122"/>
      <c r="AL270" s="122"/>
      <c r="AM270" s="122"/>
      <c r="AN270" s="122"/>
      <c r="AO270" s="122"/>
      <c r="AP270" s="122"/>
      <c r="AQ270" s="122"/>
      <c r="AR270" s="122"/>
      <c r="AS270" s="122"/>
      <c r="AT270" s="122"/>
      <c r="AU270" s="122"/>
      <c r="AV270" s="122"/>
      <c r="AW270" s="122"/>
      <c r="AX270" s="122"/>
      <c r="AY270" s="123"/>
      <c r="AZ270" s="115">
        <f>AZ271</f>
        <v>41078743</v>
      </c>
      <c r="BA270" s="116"/>
      <c r="BB270" s="116"/>
      <c r="BC270" s="116"/>
      <c r="BD270" s="116"/>
      <c r="BE270" s="116"/>
      <c r="BF270" s="116"/>
      <c r="BG270" s="116"/>
      <c r="BH270" s="116"/>
      <c r="BI270" s="116"/>
      <c r="BJ270" s="116"/>
      <c r="BK270" s="116"/>
      <c r="BL270" s="116"/>
      <c r="BM270" s="116"/>
      <c r="BN270" s="116"/>
      <c r="BO270" s="116"/>
      <c r="BP270" s="116"/>
      <c r="BQ270" s="116"/>
      <c r="BR270" s="116"/>
      <c r="BS270" s="116"/>
      <c r="BT270" s="116"/>
      <c r="BU270" s="116"/>
      <c r="BV270" s="117"/>
      <c r="BW270" s="115">
        <f>BW271</f>
        <v>15458499.489999998</v>
      </c>
      <c r="BX270" s="116"/>
      <c r="BY270" s="116"/>
      <c r="BZ270" s="116"/>
      <c r="CA270" s="116"/>
      <c r="CB270" s="116"/>
      <c r="CC270" s="116"/>
      <c r="CD270" s="116"/>
      <c r="CE270" s="116"/>
      <c r="CF270" s="116"/>
      <c r="CG270" s="116"/>
      <c r="CH270" s="116"/>
      <c r="CI270" s="116"/>
      <c r="CJ270" s="116"/>
      <c r="CK270" s="116"/>
      <c r="CL270" s="116"/>
      <c r="CM270" s="116"/>
      <c r="CN270" s="117"/>
      <c r="CO270" s="118">
        <f t="shared" si="14"/>
        <v>25620243.51</v>
      </c>
      <c r="CP270" s="118"/>
      <c r="CQ270" s="118"/>
      <c r="CR270" s="118"/>
      <c r="CS270" s="118"/>
      <c r="CT270" s="118"/>
      <c r="CU270" s="118"/>
      <c r="CV270" s="118"/>
      <c r="CW270" s="118"/>
      <c r="CX270" s="118"/>
      <c r="CY270" s="118"/>
      <c r="CZ270" s="118"/>
      <c r="DA270" s="118"/>
      <c r="DB270" s="118"/>
      <c r="DC270" s="118"/>
      <c r="DD270" s="118"/>
      <c r="DE270" s="118"/>
      <c r="DF270" s="118"/>
    </row>
    <row r="271" spans="1:110" ht="83.25" customHeight="1">
      <c r="A271" s="119" t="s">
        <v>354</v>
      </c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  <c r="AA271" s="119"/>
      <c r="AB271" s="120"/>
      <c r="AC271" s="125" t="s">
        <v>14</v>
      </c>
      <c r="AD271" s="126"/>
      <c r="AE271" s="126"/>
      <c r="AF271" s="126"/>
      <c r="AG271" s="126"/>
      <c r="AH271" s="126"/>
      <c r="AI271" s="124" t="s">
        <v>353</v>
      </c>
      <c r="AJ271" s="122"/>
      <c r="AK271" s="122"/>
      <c r="AL271" s="122"/>
      <c r="AM271" s="122"/>
      <c r="AN271" s="122"/>
      <c r="AO271" s="122"/>
      <c r="AP271" s="122"/>
      <c r="AQ271" s="122"/>
      <c r="AR271" s="122"/>
      <c r="AS271" s="122"/>
      <c r="AT271" s="122"/>
      <c r="AU271" s="122"/>
      <c r="AV271" s="122"/>
      <c r="AW271" s="122"/>
      <c r="AX271" s="122"/>
      <c r="AY271" s="123"/>
      <c r="AZ271" s="115">
        <f>AZ272+AZ284+AZ293</f>
        <v>41078743</v>
      </c>
      <c r="BA271" s="116"/>
      <c r="BB271" s="116"/>
      <c r="BC271" s="116"/>
      <c r="BD271" s="116"/>
      <c r="BE271" s="116"/>
      <c r="BF271" s="116"/>
      <c r="BG271" s="116"/>
      <c r="BH271" s="116"/>
      <c r="BI271" s="116"/>
      <c r="BJ271" s="116"/>
      <c r="BK271" s="116"/>
      <c r="BL271" s="116"/>
      <c r="BM271" s="116"/>
      <c r="BN271" s="116"/>
      <c r="BO271" s="116"/>
      <c r="BP271" s="116"/>
      <c r="BQ271" s="116"/>
      <c r="BR271" s="116"/>
      <c r="BS271" s="116"/>
      <c r="BT271" s="116"/>
      <c r="BU271" s="116"/>
      <c r="BV271" s="117"/>
      <c r="BW271" s="115">
        <f>BW272+BW284+BW293</f>
        <v>15458499.489999998</v>
      </c>
      <c r="BX271" s="116"/>
      <c r="BY271" s="116"/>
      <c r="BZ271" s="116"/>
      <c r="CA271" s="116"/>
      <c r="CB271" s="116"/>
      <c r="CC271" s="116"/>
      <c r="CD271" s="116"/>
      <c r="CE271" s="116"/>
      <c r="CF271" s="116"/>
      <c r="CG271" s="116"/>
      <c r="CH271" s="116"/>
      <c r="CI271" s="116"/>
      <c r="CJ271" s="116"/>
      <c r="CK271" s="116"/>
      <c r="CL271" s="116"/>
      <c r="CM271" s="116"/>
      <c r="CN271" s="117"/>
      <c r="CO271" s="118">
        <f t="shared" si="14"/>
        <v>25620243.51</v>
      </c>
      <c r="CP271" s="118"/>
      <c r="CQ271" s="118"/>
      <c r="CR271" s="118"/>
      <c r="CS271" s="118"/>
      <c r="CT271" s="118"/>
      <c r="CU271" s="118"/>
      <c r="CV271" s="118"/>
      <c r="CW271" s="118"/>
      <c r="CX271" s="118"/>
      <c r="CY271" s="118"/>
      <c r="CZ271" s="118"/>
      <c r="DA271" s="118"/>
      <c r="DB271" s="118"/>
      <c r="DC271" s="118"/>
      <c r="DD271" s="118"/>
      <c r="DE271" s="118"/>
      <c r="DF271" s="118"/>
    </row>
    <row r="272" spans="1:110" ht="30" customHeight="1">
      <c r="A272" s="119" t="s">
        <v>356</v>
      </c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20"/>
      <c r="AC272" s="125" t="s">
        <v>14</v>
      </c>
      <c r="AD272" s="126"/>
      <c r="AE272" s="126"/>
      <c r="AF272" s="126"/>
      <c r="AG272" s="126"/>
      <c r="AH272" s="126"/>
      <c r="AI272" s="124" t="s">
        <v>355</v>
      </c>
      <c r="AJ272" s="122"/>
      <c r="AK272" s="122"/>
      <c r="AL272" s="122"/>
      <c r="AM272" s="122"/>
      <c r="AN272" s="122"/>
      <c r="AO272" s="122"/>
      <c r="AP272" s="122"/>
      <c r="AQ272" s="122"/>
      <c r="AR272" s="122"/>
      <c r="AS272" s="122"/>
      <c r="AT272" s="122"/>
      <c r="AU272" s="122"/>
      <c r="AV272" s="122"/>
      <c r="AW272" s="122"/>
      <c r="AX272" s="122"/>
      <c r="AY272" s="123"/>
      <c r="AZ272" s="115">
        <f>AZ273+AZ280</f>
        <v>20154000</v>
      </c>
      <c r="BA272" s="116"/>
      <c r="BB272" s="116"/>
      <c r="BC272" s="116"/>
      <c r="BD272" s="116"/>
      <c r="BE272" s="116"/>
      <c r="BF272" s="116"/>
      <c r="BG272" s="116"/>
      <c r="BH272" s="116"/>
      <c r="BI272" s="116"/>
      <c r="BJ272" s="116"/>
      <c r="BK272" s="116"/>
      <c r="BL272" s="116"/>
      <c r="BM272" s="116"/>
      <c r="BN272" s="116"/>
      <c r="BO272" s="116"/>
      <c r="BP272" s="116"/>
      <c r="BQ272" s="116"/>
      <c r="BR272" s="116"/>
      <c r="BS272" s="116"/>
      <c r="BT272" s="116"/>
      <c r="BU272" s="116"/>
      <c r="BV272" s="117"/>
      <c r="BW272" s="115">
        <f>BW273+BW280</f>
        <v>7576300.539999999</v>
      </c>
      <c r="BX272" s="116"/>
      <c r="BY272" s="116"/>
      <c r="BZ272" s="116"/>
      <c r="CA272" s="116"/>
      <c r="CB272" s="116"/>
      <c r="CC272" s="116"/>
      <c r="CD272" s="116"/>
      <c r="CE272" s="116"/>
      <c r="CF272" s="116"/>
      <c r="CG272" s="116"/>
      <c r="CH272" s="116"/>
      <c r="CI272" s="116"/>
      <c r="CJ272" s="116"/>
      <c r="CK272" s="116"/>
      <c r="CL272" s="116"/>
      <c r="CM272" s="116"/>
      <c r="CN272" s="117"/>
      <c r="CO272" s="118">
        <f t="shared" si="14"/>
        <v>12577699.46</v>
      </c>
      <c r="CP272" s="118"/>
      <c r="CQ272" s="118"/>
      <c r="CR272" s="118"/>
      <c r="CS272" s="118"/>
      <c r="CT272" s="118"/>
      <c r="CU272" s="118"/>
      <c r="CV272" s="118"/>
      <c r="CW272" s="118"/>
      <c r="CX272" s="118"/>
      <c r="CY272" s="118"/>
      <c r="CZ272" s="118"/>
      <c r="DA272" s="118"/>
      <c r="DB272" s="118"/>
      <c r="DC272" s="118"/>
      <c r="DD272" s="118"/>
      <c r="DE272" s="118"/>
      <c r="DF272" s="118"/>
    </row>
    <row r="273" spans="1:110" ht="39" customHeight="1">
      <c r="A273" s="119" t="s">
        <v>141</v>
      </c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20"/>
      <c r="AC273" s="125" t="s">
        <v>14</v>
      </c>
      <c r="AD273" s="126"/>
      <c r="AE273" s="126"/>
      <c r="AF273" s="126"/>
      <c r="AG273" s="126"/>
      <c r="AH273" s="126"/>
      <c r="AI273" s="124" t="s">
        <v>357</v>
      </c>
      <c r="AJ273" s="122"/>
      <c r="AK273" s="122"/>
      <c r="AL273" s="122"/>
      <c r="AM273" s="122"/>
      <c r="AN273" s="122"/>
      <c r="AO273" s="122"/>
      <c r="AP273" s="122"/>
      <c r="AQ273" s="122"/>
      <c r="AR273" s="122"/>
      <c r="AS273" s="122"/>
      <c r="AT273" s="122"/>
      <c r="AU273" s="122"/>
      <c r="AV273" s="122"/>
      <c r="AW273" s="122"/>
      <c r="AX273" s="122"/>
      <c r="AY273" s="123"/>
      <c r="AZ273" s="115">
        <f>AZ274+AZ278</f>
        <v>3203500</v>
      </c>
      <c r="BA273" s="116"/>
      <c r="BB273" s="116"/>
      <c r="BC273" s="116"/>
      <c r="BD273" s="116"/>
      <c r="BE273" s="116"/>
      <c r="BF273" s="116"/>
      <c r="BG273" s="116"/>
      <c r="BH273" s="116"/>
      <c r="BI273" s="116"/>
      <c r="BJ273" s="116"/>
      <c r="BK273" s="116"/>
      <c r="BL273" s="116"/>
      <c r="BM273" s="116"/>
      <c r="BN273" s="116"/>
      <c r="BO273" s="116"/>
      <c r="BP273" s="116"/>
      <c r="BQ273" s="116"/>
      <c r="BR273" s="116"/>
      <c r="BS273" s="116"/>
      <c r="BT273" s="116"/>
      <c r="BU273" s="116"/>
      <c r="BV273" s="117"/>
      <c r="BW273" s="115">
        <f>BW274+BW278</f>
        <v>689706.52</v>
      </c>
      <c r="BX273" s="116"/>
      <c r="BY273" s="116"/>
      <c r="BZ273" s="116"/>
      <c r="CA273" s="116"/>
      <c r="CB273" s="116"/>
      <c r="CC273" s="116"/>
      <c r="CD273" s="116"/>
      <c r="CE273" s="116"/>
      <c r="CF273" s="116"/>
      <c r="CG273" s="116"/>
      <c r="CH273" s="116"/>
      <c r="CI273" s="116"/>
      <c r="CJ273" s="116"/>
      <c r="CK273" s="116"/>
      <c r="CL273" s="116"/>
      <c r="CM273" s="116"/>
      <c r="CN273" s="117"/>
      <c r="CO273" s="118">
        <f t="shared" si="14"/>
        <v>2513793.48</v>
      </c>
      <c r="CP273" s="118"/>
      <c r="CQ273" s="118"/>
      <c r="CR273" s="118"/>
      <c r="CS273" s="118"/>
      <c r="CT273" s="118"/>
      <c r="CU273" s="118"/>
      <c r="CV273" s="118"/>
      <c r="CW273" s="118"/>
      <c r="CX273" s="118"/>
      <c r="CY273" s="118"/>
      <c r="CZ273" s="118"/>
      <c r="DA273" s="118"/>
      <c r="DB273" s="118"/>
      <c r="DC273" s="118"/>
      <c r="DD273" s="118"/>
      <c r="DE273" s="118"/>
      <c r="DF273" s="118"/>
    </row>
    <row r="274" spans="1:110" ht="20.25" customHeight="1">
      <c r="A274" s="119" t="s">
        <v>130</v>
      </c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20"/>
      <c r="AC274" s="125" t="s">
        <v>14</v>
      </c>
      <c r="AD274" s="126"/>
      <c r="AE274" s="126"/>
      <c r="AF274" s="126"/>
      <c r="AG274" s="126"/>
      <c r="AH274" s="126"/>
      <c r="AI274" s="124" t="s">
        <v>358</v>
      </c>
      <c r="AJ274" s="122"/>
      <c r="AK274" s="122"/>
      <c r="AL274" s="122"/>
      <c r="AM274" s="122"/>
      <c r="AN274" s="122"/>
      <c r="AO274" s="122"/>
      <c r="AP274" s="122"/>
      <c r="AQ274" s="122"/>
      <c r="AR274" s="122"/>
      <c r="AS274" s="122"/>
      <c r="AT274" s="122"/>
      <c r="AU274" s="122"/>
      <c r="AV274" s="122"/>
      <c r="AW274" s="122"/>
      <c r="AX274" s="122"/>
      <c r="AY274" s="123"/>
      <c r="AZ274" s="115">
        <f>AZ275</f>
        <v>3161576</v>
      </c>
      <c r="BA274" s="116"/>
      <c r="BB274" s="116"/>
      <c r="BC274" s="116"/>
      <c r="BD274" s="116"/>
      <c r="BE274" s="116"/>
      <c r="BF274" s="116"/>
      <c r="BG274" s="116"/>
      <c r="BH274" s="116"/>
      <c r="BI274" s="116"/>
      <c r="BJ274" s="116"/>
      <c r="BK274" s="116"/>
      <c r="BL274" s="116"/>
      <c r="BM274" s="116"/>
      <c r="BN274" s="116"/>
      <c r="BO274" s="116"/>
      <c r="BP274" s="116"/>
      <c r="BQ274" s="116"/>
      <c r="BR274" s="116"/>
      <c r="BS274" s="116"/>
      <c r="BT274" s="116"/>
      <c r="BU274" s="116"/>
      <c r="BV274" s="117"/>
      <c r="BW274" s="115">
        <f>BW275</f>
        <v>647782.52</v>
      </c>
      <c r="BX274" s="116"/>
      <c r="BY274" s="116"/>
      <c r="BZ274" s="116"/>
      <c r="CA274" s="116"/>
      <c r="CB274" s="116"/>
      <c r="CC274" s="116"/>
      <c r="CD274" s="116"/>
      <c r="CE274" s="116"/>
      <c r="CF274" s="116"/>
      <c r="CG274" s="116"/>
      <c r="CH274" s="116"/>
      <c r="CI274" s="116"/>
      <c r="CJ274" s="116"/>
      <c r="CK274" s="116"/>
      <c r="CL274" s="116"/>
      <c r="CM274" s="116"/>
      <c r="CN274" s="117"/>
      <c r="CO274" s="118">
        <f t="shared" si="14"/>
        <v>2513793.48</v>
      </c>
      <c r="CP274" s="118"/>
      <c r="CQ274" s="118"/>
      <c r="CR274" s="118"/>
      <c r="CS274" s="118"/>
      <c r="CT274" s="118"/>
      <c r="CU274" s="118"/>
      <c r="CV274" s="118"/>
      <c r="CW274" s="118"/>
      <c r="CX274" s="118"/>
      <c r="CY274" s="118"/>
      <c r="CZ274" s="118"/>
      <c r="DA274" s="118"/>
      <c r="DB274" s="118"/>
      <c r="DC274" s="118"/>
      <c r="DD274" s="118"/>
      <c r="DE274" s="118"/>
      <c r="DF274" s="118"/>
    </row>
    <row r="275" spans="1:110" ht="20.25" customHeight="1">
      <c r="A275" s="119" t="s">
        <v>68</v>
      </c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20"/>
      <c r="AC275" s="125" t="s">
        <v>14</v>
      </c>
      <c r="AD275" s="126"/>
      <c r="AE275" s="126"/>
      <c r="AF275" s="126"/>
      <c r="AG275" s="126"/>
      <c r="AH275" s="126"/>
      <c r="AI275" s="124" t="s">
        <v>359</v>
      </c>
      <c r="AJ275" s="122"/>
      <c r="AK275" s="122"/>
      <c r="AL275" s="122"/>
      <c r="AM275" s="122"/>
      <c r="AN275" s="122"/>
      <c r="AO275" s="122"/>
      <c r="AP275" s="122"/>
      <c r="AQ275" s="122"/>
      <c r="AR275" s="122"/>
      <c r="AS275" s="122"/>
      <c r="AT275" s="122"/>
      <c r="AU275" s="122"/>
      <c r="AV275" s="122"/>
      <c r="AW275" s="122"/>
      <c r="AX275" s="122"/>
      <c r="AY275" s="123"/>
      <c r="AZ275" s="115">
        <f>AZ276+AZ277</f>
        <v>3161576</v>
      </c>
      <c r="BA275" s="116"/>
      <c r="BB275" s="116"/>
      <c r="BC275" s="116"/>
      <c r="BD275" s="116"/>
      <c r="BE275" s="116"/>
      <c r="BF275" s="116"/>
      <c r="BG275" s="116"/>
      <c r="BH275" s="116"/>
      <c r="BI275" s="116"/>
      <c r="BJ275" s="116"/>
      <c r="BK275" s="116"/>
      <c r="BL275" s="116"/>
      <c r="BM275" s="116"/>
      <c r="BN275" s="116"/>
      <c r="BO275" s="116"/>
      <c r="BP275" s="116"/>
      <c r="BQ275" s="116"/>
      <c r="BR275" s="116"/>
      <c r="BS275" s="116"/>
      <c r="BT275" s="116"/>
      <c r="BU275" s="116"/>
      <c r="BV275" s="117"/>
      <c r="BW275" s="115">
        <f>BW276+BW277</f>
        <v>647782.52</v>
      </c>
      <c r="BX275" s="116"/>
      <c r="BY275" s="116"/>
      <c r="BZ275" s="116"/>
      <c r="CA275" s="116"/>
      <c r="CB275" s="116"/>
      <c r="CC275" s="116"/>
      <c r="CD275" s="116"/>
      <c r="CE275" s="116"/>
      <c r="CF275" s="116"/>
      <c r="CG275" s="116"/>
      <c r="CH275" s="116"/>
      <c r="CI275" s="116"/>
      <c r="CJ275" s="116"/>
      <c r="CK275" s="116"/>
      <c r="CL275" s="116"/>
      <c r="CM275" s="116"/>
      <c r="CN275" s="117"/>
      <c r="CO275" s="118">
        <f t="shared" si="14"/>
        <v>2513793.48</v>
      </c>
      <c r="CP275" s="118"/>
      <c r="CQ275" s="118"/>
      <c r="CR275" s="118"/>
      <c r="CS275" s="118"/>
      <c r="CT275" s="118"/>
      <c r="CU275" s="118"/>
      <c r="CV275" s="118"/>
      <c r="CW275" s="118"/>
      <c r="CX275" s="118"/>
      <c r="CY275" s="118"/>
      <c r="CZ275" s="118"/>
      <c r="DA275" s="118"/>
      <c r="DB275" s="118"/>
      <c r="DC275" s="118"/>
      <c r="DD275" s="118"/>
      <c r="DE275" s="118"/>
      <c r="DF275" s="118"/>
    </row>
    <row r="276" spans="1:110" ht="24" customHeight="1">
      <c r="A276" s="119" t="s">
        <v>69</v>
      </c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20"/>
      <c r="AC276" s="125" t="s">
        <v>14</v>
      </c>
      <c r="AD276" s="126"/>
      <c r="AE276" s="126"/>
      <c r="AF276" s="126"/>
      <c r="AG276" s="126"/>
      <c r="AH276" s="126"/>
      <c r="AI276" s="124" t="s">
        <v>360</v>
      </c>
      <c r="AJ276" s="122"/>
      <c r="AK276" s="122"/>
      <c r="AL276" s="122"/>
      <c r="AM276" s="122"/>
      <c r="AN276" s="122"/>
      <c r="AO276" s="122"/>
      <c r="AP276" s="122"/>
      <c r="AQ276" s="122"/>
      <c r="AR276" s="122"/>
      <c r="AS276" s="122"/>
      <c r="AT276" s="122"/>
      <c r="AU276" s="122"/>
      <c r="AV276" s="122"/>
      <c r="AW276" s="122"/>
      <c r="AX276" s="122"/>
      <c r="AY276" s="123"/>
      <c r="AZ276" s="115">
        <v>3040876</v>
      </c>
      <c r="BA276" s="116"/>
      <c r="BB276" s="116"/>
      <c r="BC276" s="116"/>
      <c r="BD276" s="116"/>
      <c r="BE276" s="116"/>
      <c r="BF276" s="116"/>
      <c r="BG276" s="116"/>
      <c r="BH276" s="116"/>
      <c r="BI276" s="116"/>
      <c r="BJ276" s="116"/>
      <c r="BK276" s="116"/>
      <c r="BL276" s="116"/>
      <c r="BM276" s="116"/>
      <c r="BN276" s="116"/>
      <c r="BO276" s="116"/>
      <c r="BP276" s="116"/>
      <c r="BQ276" s="116"/>
      <c r="BR276" s="116"/>
      <c r="BS276" s="116"/>
      <c r="BT276" s="116"/>
      <c r="BU276" s="116"/>
      <c r="BV276" s="117"/>
      <c r="BW276" s="115">
        <v>646682.52</v>
      </c>
      <c r="BX276" s="116"/>
      <c r="BY276" s="116"/>
      <c r="BZ276" s="116"/>
      <c r="CA276" s="116"/>
      <c r="CB276" s="116"/>
      <c r="CC276" s="116"/>
      <c r="CD276" s="116"/>
      <c r="CE276" s="116"/>
      <c r="CF276" s="116"/>
      <c r="CG276" s="116"/>
      <c r="CH276" s="116"/>
      <c r="CI276" s="116"/>
      <c r="CJ276" s="116"/>
      <c r="CK276" s="116"/>
      <c r="CL276" s="116"/>
      <c r="CM276" s="116"/>
      <c r="CN276" s="117"/>
      <c r="CO276" s="118">
        <f t="shared" si="14"/>
        <v>2394193.48</v>
      </c>
      <c r="CP276" s="118"/>
      <c r="CQ276" s="118"/>
      <c r="CR276" s="118"/>
      <c r="CS276" s="118"/>
      <c r="CT276" s="118"/>
      <c r="CU276" s="118"/>
      <c r="CV276" s="118"/>
      <c r="CW276" s="118"/>
      <c r="CX276" s="118"/>
      <c r="CY276" s="118"/>
      <c r="CZ276" s="118"/>
      <c r="DA276" s="118"/>
      <c r="DB276" s="118"/>
      <c r="DC276" s="118"/>
      <c r="DD276" s="118"/>
      <c r="DE276" s="118"/>
      <c r="DF276" s="118"/>
    </row>
    <row r="277" spans="1:110" ht="16.5" customHeight="1">
      <c r="A277" s="119" t="s">
        <v>65</v>
      </c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20"/>
      <c r="AC277" s="125" t="s">
        <v>14</v>
      </c>
      <c r="AD277" s="126"/>
      <c r="AE277" s="126"/>
      <c r="AF277" s="126"/>
      <c r="AG277" s="126"/>
      <c r="AH277" s="126"/>
      <c r="AI277" s="124" t="s">
        <v>361</v>
      </c>
      <c r="AJ277" s="122"/>
      <c r="AK277" s="122"/>
      <c r="AL277" s="122"/>
      <c r="AM277" s="122"/>
      <c r="AN277" s="122"/>
      <c r="AO277" s="122"/>
      <c r="AP277" s="122"/>
      <c r="AQ277" s="122"/>
      <c r="AR277" s="122"/>
      <c r="AS277" s="122"/>
      <c r="AT277" s="122"/>
      <c r="AU277" s="122"/>
      <c r="AV277" s="122"/>
      <c r="AW277" s="122"/>
      <c r="AX277" s="122"/>
      <c r="AY277" s="123"/>
      <c r="AZ277" s="115">
        <v>120700</v>
      </c>
      <c r="BA277" s="116"/>
      <c r="BB277" s="116"/>
      <c r="BC277" s="116"/>
      <c r="BD277" s="116"/>
      <c r="BE277" s="116"/>
      <c r="BF277" s="116"/>
      <c r="BG277" s="116"/>
      <c r="BH277" s="116"/>
      <c r="BI277" s="116"/>
      <c r="BJ277" s="116"/>
      <c r="BK277" s="116"/>
      <c r="BL277" s="116"/>
      <c r="BM277" s="116"/>
      <c r="BN277" s="116"/>
      <c r="BO277" s="116"/>
      <c r="BP277" s="116"/>
      <c r="BQ277" s="116"/>
      <c r="BR277" s="116"/>
      <c r="BS277" s="116"/>
      <c r="BT277" s="116"/>
      <c r="BU277" s="116"/>
      <c r="BV277" s="117"/>
      <c r="BW277" s="115">
        <v>1100</v>
      </c>
      <c r="BX277" s="116"/>
      <c r="BY277" s="116"/>
      <c r="BZ277" s="116"/>
      <c r="CA277" s="116"/>
      <c r="CB277" s="116"/>
      <c r="CC277" s="116"/>
      <c r="CD277" s="116"/>
      <c r="CE277" s="116"/>
      <c r="CF277" s="116"/>
      <c r="CG277" s="116"/>
      <c r="CH277" s="116"/>
      <c r="CI277" s="116"/>
      <c r="CJ277" s="116"/>
      <c r="CK277" s="116"/>
      <c r="CL277" s="116"/>
      <c r="CM277" s="116"/>
      <c r="CN277" s="117"/>
      <c r="CO277" s="118">
        <f t="shared" si="14"/>
        <v>119600</v>
      </c>
      <c r="CP277" s="118"/>
      <c r="CQ277" s="118"/>
      <c r="CR277" s="118"/>
      <c r="CS277" s="118"/>
      <c r="CT277" s="118"/>
      <c r="CU277" s="118"/>
      <c r="CV277" s="118"/>
      <c r="CW277" s="118"/>
      <c r="CX277" s="118"/>
      <c r="CY277" s="118"/>
      <c r="CZ277" s="118"/>
      <c r="DA277" s="118"/>
      <c r="DB277" s="118"/>
      <c r="DC277" s="118"/>
      <c r="DD277" s="118"/>
      <c r="DE277" s="118"/>
      <c r="DF277" s="118"/>
    </row>
    <row r="278" spans="1:110" ht="24" customHeight="1">
      <c r="A278" s="119" t="s">
        <v>70</v>
      </c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20"/>
      <c r="AC278" s="121" t="s">
        <v>14</v>
      </c>
      <c r="AD278" s="122"/>
      <c r="AE278" s="122"/>
      <c r="AF278" s="122"/>
      <c r="AG278" s="122"/>
      <c r="AH278" s="123"/>
      <c r="AI278" s="124" t="s">
        <v>551</v>
      </c>
      <c r="AJ278" s="122"/>
      <c r="AK278" s="122"/>
      <c r="AL278" s="122"/>
      <c r="AM278" s="122"/>
      <c r="AN278" s="122"/>
      <c r="AO278" s="122"/>
      <c r="AP278" s="122"/>
      <c r="AQ278" s="122"/>
      <c r="AR278" s="122"/>
      <c r="AS278" s="122"/>
      <c r="AT278" s="122"/>
      <c r="AU278" s="122"/>
      <c r="AV278" s="122"/>
      <c r="AW278" s="122"/>
      <c r="AX278" s="122"/>
      <c r="AY278" s="123"/>
      <c r="AZ278" s="115">
        <f>AZ279</f>
        <v>41924</v>
      </c>
      <c r="BA278" s="116"/>
      <c r="BB278" s="116"/>
      <c r="BC278" s="116"/>
      <c r="BD278" s="116"/>
      <c r="BE278" s="116"/>
      <c r="BF278" s="116"/>
      <c r="BG278" s="116"/>
      <c r="BH278" s="116"/>
      <c r="BI278" s="116"/>
      <c r="BJ278" s="116"/>
      <c r="BK278" s="116"/>
      <c r="BL278" s="116"/>
      <c r="BM278" s="116"/>
      <c r="BN278" s="116"/>
      <c r="BO278" s="116"/>
      <c r="BP278" s="116"/>
      <c r="BQ278" s="116"/>
      <c r="BR278" s="116"/>
      <c r="BS278" s="116"/>
      <c r="BT278" s="116"/>
      <c r="BU278" s="116"/>
      <c r="BV278" s="117"/>
      <c r="BW278" s="115">
        <f>BW279</f>
        <v>41924</v>
      </c>
      <c r="BX278" s="116"/>
      <c r="BY278" s="116"/>
      <c r="BZ278" s="116"/>
      <c r="CA278" s="116"/>
      <c r="CB278" s="116"/>
      <c r="CC278" s="116"/>
      <c r="CD278" s="116"/>
      <c r="CE278" s="116"/>
      <c r="CF278" s="116"/>
      <c r="CG278" s="116"/>
      <c r="CH278" s="116"/>
      <c r="CI278" s="116"/>
      <c r="CJ278" s="116"/>
      <c r="CK278" s="116"/>
      <c r="CL278" s="116"/>
      <c r="CM278" s="116"/>
      <c r="CN278" s="117"/>
      <c r="CO278" s="118">
        <f>AZ278-BW278</f>
        <v>0</v>
      </c>
      <c r="CP278" s="118"/>
      <c r="CQ278" s="118"/>
      <c r="CR278" s="118"/>
      <c r="CS278" s="118"/>
      <c r="CT278" s="118"/>
      <c r="CU278" s="118"/>
      <c r="CV278" s="118"/>
      <c r="CW278" s="118"/>
      <c r="CX278" s="118"/>
      <c r="CY278" s="118"/>
      <c r="CZ278" s="118"/>
      <c r="DA278" s="118"/>
      <c r="DB278" s="118"/>
      <c r="DC278" s="118"/>
      <c r="DD278" s="118"/>
      <c r="DE278" s="118"/>
      <c r="DF278" s="118"/>
    </row>
    <row r="279" spans="1:110" ht="21.75" customHeight="1">
      <c r="A279" s="119" t="s">
        <v>94</v>
      </c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20"/>
      <c r="AC279" s="121" t="s">
        <v>14</v>
      </c>
      <c r="AD279" s="122"/>
      <c r="AE279" s="122"/>
      <c r="AF279" s="122"/>
      <c r="AG279" s="122"/>
      <c r="AH279" s="123"/>
      <c r="AI279" s="124" t="s">
        <v>552</v>
      </c>
      <c r="AJ279" s="122"/>
      <c r="AK279" s="122"/>
      <c r="AL279" s="122"/>
      <c r="AM279" s="122"/>
      <c r="AN279" s="122"/>
      <c r="AO279" s="122"/>
      <c r="AP279" s="122"/>
      <c r="AQ279" s="122"/>
      <c r="AR279" s="122"/>
      <c r="AS279" s="122"/>
      <c r="AT279" s="122"/>
      <c r="AU279" s="122"/>
      <c r="AV279" s="122"/>
      <c r="AW279" s="122"/>
      <c r="AX279" s="122"/>
      <c r="AY279" s="123"/>
      <c r="AZ279" s="115">
        <v>41924</v>
      </c>
      <c r="BA279" s="116"/>
      <c r="BB279" s="116"/>
      <c r="BC279" s="116"/>
      <c r="BD279" s="116"/>
      <c r="BE279" s="116"/>
      <c r="BF279" s="116"/>
      <c r="BG279" s="116"/>
      <c r="BH279" s="116"/>
      <c r="BI279" s="116"/>
      <c r="BJ279" s="116"/>
      <c r="BK279" s="116"/>
      <c r="BL279" s="116"/>
      <c r="BM279" s="116"/>
      <c r="BN279" s="116"/>
      <c r="BO279" s="116"/>
      <c r="BP279" s="116"/>
      <c r="BQ279" s="116"/>
      <c r="BR279" s="116"/>
      <c r="BS279" s="116"/>
      <c r="BT279" s="116"/>
      <c r="BU279" s="116"/>
      <c r="BV279" s="117"/>
      <c r="BW279" s="115">
        <v>41924</v>
      </c>
      <c r="BX279" s="116"/>
      <c r="BY279" s="116"/>
      <c r="BZ279" s="116"/>
      <c r="CA279" s="116"/>
      <c r="CB279" s="116"/>
      <c r="CC279" s="116"/>
      <c r="CD279" s="116"/>
      <c r="CE279" s="116"/>
      <c r="CF279" s="116"/>
      <c r="CG279" s="116"/>
      <c r="CH279" s="116"/>
      <c r="CI279" s="116"/>
      <c r="CJ279" s="116"/>
      <c r="CK279" s="116"/>
      <c r="CL279" s="116"/>
      <c r="CM279" s="116"/>
      <c r="CN279" s="117"/>
      <c r="CO279" s="118">
        <f>AZ279-BW279</f>
        <v>0</v>
      </c>
      <c r="CP279" s="118"/>
      <c r="CQ279" s="118"/>
      <c r="CR279" s="118"/>
      <c r="CS279" s="118"/>
      <c r="CT279" s="118"/>
      <c r="CU279" s="118"/>
      <c r="CV279" s="118"/>
      <c r="CW279" s="118"/>
      <c r="CX279" s="118"/>
      <c r="CY279" s="118"/>
      <c r="CZ279" s="118"/>
      <c r="DA279" s="118"/>
      <c r="DB279" s="118"/>
      <c r="DC279" s="118"/>
      <c r="DD279" s="118"/>
      <c r="DE279" s="118"/>
      <c r="DF279" s="118"/>
    </row>
    <row r="280" spans="1:110" ht="102.75" customHeight="1">
      <c r="A280" s="119" t="s">
        <v>348</v>
      </c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20"/>
      <c r="AC280" s="125" t="s">
        <v>14</v>
      </c>
      <c r="AD280" s="126"/>
      <c r="AE280" s="126"/>
      <c r="AF280" s="126"/>
      <c r="AG280" s="126"/>
      <c r="AH280" s="126"/>
      <c r="AI280" s="124" t="s">
        <v>362</v>
      </c>
      <c r="AJ280" s="122"/>
      <c r="AK280" s="122"/>
      <c r="AL280" s="122"/>
      <c r="AM280" s="122"/>
      <c r="AN280" s="122"/>
      <c r="AO280" s="122"/>
      <c r="AP280" s="122"/>
      <c r="AQ280" s="122"/>
      <c r="AR280" s="122"/>
      <c r="AS280" s="122"/>
      <c r="AT280" s="122"/>
      <c r="AU280" s="122"/>
      <c r="AV280" s="122"/>
      <c r="AW280" s="122"/>
      <c r="AX280" s="122"/>
      <c r="AY280" s="123"/>
      <c r="AZ280" s="115">
        <f>AZ281</f>
        <v>16950500</v>
      </c>
      <c r="BA280" s="116"/>
      <c r="BB280" s="116"/>
      <c r="BC280" s="116"/>
      <c r="BD280" s="116"/>
      <c r="BE280" s="116"/>
      <c r="BF280" s="116"/>
      <c r="BG280" s="116"/>
      <c r="BH280" s="116"/>
      <c r="BI280" s="116"/>
      <c r="BJ280" s="116"/>
      <c r="BK280" s="116"/>
      <c r="BL280" s="116"/>
      <c r="BM280" s="116"/>
      <c r="BN280" s="116"/>
      <c r="BO280" s="116"/>
      <c r="BP280" s="116"/>
      <c r="BQ280" s="116"/>
      <c r="BR280" s="116"/>
      <c r="BS280" s="116"/>
      <c r="BT280" s="116"/>
      <c r="BU280" s="116"/>
      <c r="BV280" s="117"/>
      <c r="BW280" s="115">
        <f>BW281</f>
        <v>6886594.02</v>
      </c>
      <c r="BX280" s="116"/>
      <c r="BY280" s="116"/>
      <c r="BZ280" s="116"/>
      <c r="CA280" s="116"/>
      <c r="CB280" s="116"/>
      <c r="CC280" s="116"/>
      <c r="CD280" s="116"/>
      <c r="CE280" s="116"/>
      <c r="CF280" s="116"/>
      <c r="CG280" s="116"/>
      <c r="CH280" s="116"/>
      <c r="CI280" s="116"/>
      <c r="CJ280" s="116"/>
      <c r="CK280" s="116"/>
      <c r="CL280" s="116"/>
      <c r="CM280" s="116"/>
      <c r="CN280" s="117"/>
      <c r="CO280" s="118">
        <f t="shared" si="14"/>
        <v>10063905.98</v>
      </c>
      <c r="CP280" s="118"/>
      <c r="CQ280" s="118"/>
      <c r="CR280" s="118"/>
      <c r="CS280" s="118"/>
      <c r="CT280" s="118"/>
      <c r="CU280" s="118"/>
      <c r="CV280" s="118"/>
      <c r="CW280" s="118"/>
      <c r="CX280" s="118"/>
      <c r="CY280" s="118"/>
      <c r="CZ280" s="118"/>
      <c r="DA280" s="118"/>
      <c r="DB280" s="118"/>
      <c r="DC280" s="118"/>
      <c r="DD280" s="118"/>
      <c r="DE280" s="118"/>
      <c r="DF280" s="118"/>
    </row>
    <row r="281" spans="1:110" ht="19.5" customHeight="1">
      <c r="A281" s="119" t="s">
        <v>130</v>
      </c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20"/>
      <c r="AC281" s="125" t="s">
        <v>14</v>
      </c>
      <c r="AD281" s="126"/>
      <c r="AE281" s="126"/>
      <c r="AF281" s="126"/>
      <c r="AG281" s="126"/>
      <c r="AH281" s="126"/>
      <c r="AI281" s="124" t="s">
        <v>363</v>
      </c>
      <c r="AJ281" s="122"/>
      <c r="AK281" s="122"/>
      <c r="AL281" s="122"/>
      <c r="AM281" s="122"/>
      <c r="AN281" s="122"/>
      <c r="AO281" s="122"/>
      <c r="AP281" s="122"/>
      <c r="AQ281" s="122"/>
      <c r="AR281" s="122"/>
      <c r="AS281" s="122"/>
      <c r="AT281" s="122"/>
      <c r="AU281" s="122"/>
      <c r="AV281" s="122"/>
      <c r="AW281" s="122"/>
      <c r="AX281" s="122"/>
      <c r="AY281" s="123"/>
      <c r="AZ281" s="115">
        <f>AZ282</f>
        <v>16950500</v>
      </c>
      <c r="BA281" s="116"/>
      <c r="BB281" s="116"/>
      <c r="BC281" s="116"/>
      <c r="BD281" s="116"/>
      <c r="BE281" s="116"/>
      <c r="BF281" s="116"/>
      <c r="BG281" s="116"/>
      <c r="BH281" s="116"/>
      <c r="BI281" s="116"/>
      <c r="BJ281" s="116"/>
      <c r="BK281" s="116"/>
      <c r="BL281" s="116"/>
      <c r="BM281" s="116"/>
      <c r="BN281" s="116"/>
      <c r="BO281" s="116"/>
      <c r="BP281" s="116"/>
      <c r="BQ281" s="116"/>
      <c r="BR281" s="116"/>
      <c r="BS281" s="116"/>
      <c r="BT281" s="116"/>
      <c r="BU281" s="116"/>
      <c r="BV281" s="117"/>
      <c r="BW281" s="115">
        <f>BW282</f>
        <v>6886594.02</v>
      </c>
      <c r="BX281" s="116"/>
      <c r="BY281" s="116"/>
      <c r="BZ281" s="116"/>
      <c r="CA281" s="116"/>
      <c r="CB281" s="116"/>
      <c r="CC281" s="116"/>
      <c r="CD281" s="116"/>
      <c r="CE281" s="116"/>
      <c r="CF281" s="116"/>
      <c r="CG281" s="116"/>
      <c r="CH281" s="116"/>
      <c r="CI281" s="116"/>
      <c r="CJ281" s="116"/>
      <c r="CK281" s="116"/>
      <c r="CL281" s="116"/>
      <c r="CM281" s="116"/>
      <c r="CN281" s="117"/>
      <c r="CO281" s="118">
        <f t="shared" si="14"/>
        <v>10063905.98</v>
      </c>
      <c r="CP281" s="118"/>
      <c r="CQ281" s="118"/>
      <c r="CR281" s="118"/>
      <c r="CS281" s="118"/>
      <c r="CT281" s="118"/>
      <c r="CU281" s="118"/>
      <c r="CV281" s="118"/>
      <c r="CW281" s="118"/>
      <c r="CX281" s="118"/>
      <c r="CY281" s="118"/>
      <c r="CZ281" s="118"/>
      <c r="DA281" s="118"/>
      <c r="DB281" s="118"/>
      <c r="DC281" s="118"/>
      <c r="DD281" s="118"/>
      <c r="DE281" s="118"/>
      <c r="DF281" s="118"/>
    </row>
    <row r="282" spans="1:110" ht="33" customHeight="1">
      <c r="A282" s="119" t="s">
        <v>93</v>
      </c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20"/>
      <c r="AC282" s="125" t="s">
        <v>14</v>
      </c>
      <c r="AD282" s="126"/>
      <c r="AE282" s="126"/>
      <c r="AF282" s="126"/>
      <c r="AG282" s="126"/>
      <c r="AH282" s="126"/>
      <c r="AI282" s="124" t="s">
        <v>364</v>
      </c>
      <c r="AJ282" s="122"/>
      <c r="AK282" s="122"/>
      <c r="AL282" s="122"/>
      <c r="AM282" s="122"/>
      <c r="AN282" s="122"/>
      <c r="AO282" s="122"/>
      <c r="AP282" s="122"/>
      <c r="AQ282" s="122"/>
      <c r="AR282" s="122"/>
      <c r="AS282" s="122"/>
      <c r="AT282" s="122"/>
      <c r="AU282" s="122"/>
      <c r="AV282" s="122"/>
      <c r="AW282" s="122"/>
      <c r="AX282" s="122"/>
      <c r="AY282" s="123"/>
      <c r="AZ282" s="115">
        <f>AZ283</f>
        <v>16950500</v>
      </c>
      <c r="BA282" s="116"/>
      <c r="BB282" s="116"/>
      <c r="BC282" s="116"/>
      <c r="BD282" s="116"/>
      <c r="BE282" s="116"/>
      <c r="BF282" s="116"/>
      <c r="BG282" s="116"/>
      <c r="BH282" s="116"/>
      <c r="BI282" s="116"/>
      <c r="BJ282" s="116"/>
      <c r="BK282" s="116"/>
      <c r="BL282" s="116"/>
      <c r="BM282" s="116"/>
      <c r="BN282" s="116"/>
      <c r="BO282" s="116"/>
      <c r="BP282" s="116"/>
      <c r="BQ282" s="116"/>
      <c r="BR282" s="116"/>
      <c r="BS282" s="116"/>
      <c r="BT282" s="116"/>
      <c r="BU282" s="116"/>
      <c r="BV282" s="117"/>
      <c r="BW282" s="115">
        <f>BW283</f>
        <v>6886594.02</v>
      </c>
      <c r="BX282" s="116"/>
      <c r="BY282" s="116"/>
      <c r="BZ282" s="116"/>
      <c r="CA282" s="116"/>
      <c r="CB282" s="116"/>
      <c r="CC282" s="116"/>
      <c r="CD282" s="116"/>
      <c r="CE282" s="116"/>
      <c r="CF282" s="116"/>
      <c r="CG282" s="116"/>
      <c r="CH282" s="116"/>
      <c r="CI282" s="116"/>
      <c r="CJ282" s="116"/>
      <c r="CK282" s="116"/>
      <c r="CL282" s="116"/>
      <c r="CM282" s="116"/>
      <c r="CN282" s="117"/>
      <c r="CO282" s="118">
        <f t="shared" si="14"/>
        <v>10063905.98</v>
      </c>
      <c r="CP282" s="118"/>
      <c r="CQ282" s="118"/>
      <c r="CR282" s="118"/>
      <c r="CS282" s="118"/>
      <c r="CT282" s="118"/>
      <c r="CU282" s="118"/>
      <c r="CV282" s="118"/>
      <c r="CW282" s="118"/>
      <c r="CX282" s="118"/>
      <c r="CY282" s="118"/>
      <c r="CZ282" s="118"/>
      <c r="DA282" s="118"/>
      <c r="DB282" s="118"/>
      <c r="DC282" s="118"/>
      <c r="DD282" s="118"/>
      <c r="DE282" s="118"/>
      <c r="DF282" s="118"/>
    </row>
    <row r="283" spans="1:110" ht="40.5" customHeight="1">
      <c r="A283" s="119" t="s">
        <v>300</v>
      </c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20"/>
      <c r="AC283" s="125" t="s">
        <v>14</v>
      </c>
      <c r="AD283" s="126"/>
      <c r="AE283" s="126"/>
      <c r="AF283" s="126"/>
      <c r="AG283" s="126"/>
      <c r="AH283" s="126"/>
      <c r="AI283" s="124" t="s">
        <v>365</v>
      </c>
      <c r="AJ283" s="122"/>
      <c r="AK283" s="122"/>
      <c r="AL283" s="122"/>
      <c r="AM283" s="122"/>
      <c r="AN283" s="122"/>
      <c r="AO283" s="122"/>
      <c r="AP283" s="122"/>
      <c r="AQ283" s="122"/>
      <c r="AR283" s="122"/>
      <c r="AS283" s="122"/>
      <c r="AT283" s="122"/>
      <c r="AU283" s="122"/>
      <c r="AV283" s="122"/>
      <c r="AW283" s="122"/>
      <c r="AX283" s="122"/>
      <c r="AY283" s="123"/>
      <c r="AZ283" s="115">
        <v>16950500</v>
      </c>
      <c r="BA283" s="116"/>
      <c r="BB283" s="116"/>
      <c r="BC283" s="116"/>
      <c r="BD283" s="116"/>
      <c r="BE283" s="116"/>
      <c r="BF283" s="116"/>
      <c r="BG283" s="116"/>
      <c r="BH283" s="116"/>
      <c r="BI283" s="116"/>
      <c r="BJ283" s="116"/>
      <c r="BK283" s="116"/>
      <c r="BL283" s="116"/>
      <c r="BM283" s="116"/>
      <c r="BN283" s="116"/>
      <c r="BO283" s="116"/>
      <c r="BP283" s="116"/>
      <c r="BQ283" s="116"/>
      <c r="BR283" s="116"/>
      <c r="BS283" s="116"/>
      <c r="BT283" s="116"/>
      <c r="BU283" s="116"/>
      <c r="BV283" s="117"/>
      <c r="BW283" s="115">
        <v>6886594.02</v>
      </c>
      <c r="BX283" s="116"/>
      <c r="BY283" s="116"/>
      <c r="BZ283" s="116"/>
      <c r="CA283" s="116"/>
      <c r="CB283" s="116"/>
      <c r="CC283" s="116"/>
      <c r="CD283" s="116"/>
      <c r="CE283" s="116"/>
      <c r="CF283" s="116"/>
      <c r="CG283" s="116"/>
      <c r="CH283" s="116"/>
      <c r="CI283" s="116"/>
      <c r="CJ283" s="116"/>
      <c r="CK283" s="116"/>
      <c r="CL283" s="116"/>
      <c r="CM283" s="116"/>
      <c r="CN283" s="117"/>
      <c r="CO283" s="118">
        <f t="shared" si="14"/>
        <v>10063905.98</v>
      </c>
      <c r="CP283" s="118"/>
      <c r="CQ283" s="118"/>
      <c r="CR283" s="118"/>
      <c r="CS283" s="118"/>
      <c r="CT283" s="118"/>
      <c r="CU283" s="118"/>
      <c r="CV283" s="118"/>
      <c r="CW283" s="118"/>
      <c r="CX283" s="118"/>
      <c r="CY283" s="118"/>
      <c r="CZ283" s="118"/>
      <c r="DA283" s="118"/>
      <c r="DB283" s="118"/>
      <c r="DC283" s="118"/>
      <c r="DD283" s="118"/>
      <c r="DE283" s="118"/>
      <c r="DF283" s="118"/>
    </row>
    <row r="284" spans="1:110" ht="28.5" customHeight="1">
      <c r="A284" s="119" t="s">
        <v>367</v>
      </c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20"/>
      <c r="AC284" s="125" t="s">
        <v>14</v>
      </c>
      <c r="AD284" s="126"/>
      <c r="AE284" s="126"/>
      <c r="AF284" s="126"/>
      <c r="AG284" s="126"/>
      <c r="AH284" s="126"/>
      <c r="AI284" s="124" t="s">
        <v>366</v>
      </c>
      <c r="AJ284" s="122"/>
      <c r="AK284" s="122"/>
      <c r="AL284" s="122"/>
      <c r="AM284" s="122"/>
      <c r="AN284" s="122"/>
      <c r="AO284" s="122"/>
      <c r="AP284" s="122"/>
      <c r="AQ284" s="122"/>
      <c r="AR284" s="122"/>
      <c r="AS284" s="122"/>
      <c r="AT284" s="122"/>
      <c r="AU284" s="122"/>
      <c r="AV284" s="122"/>
      <c r="AW284" s="122"/>
      <c r="AX284" s="122"/>
      <c r="AY284" s="123"/>
      <c r="AZ284" s="115">
        <f>AZ285+AZ289</f>
        <v>393200</v>
      </c>
      <c r="BA284" s="116"/>
      <c r="BB284" s="116"/>
      <c r="BC284" s="116"/>
      <c r="BD284" s="116"/>
      <c r="BE284" s="116"/>
      <c r="BF284" s="116"/>
      <c r="BG284" s="116"/>
      <c r="BH284" s="116"/>
      <c r="BI284" s="116"/>
      <c r="BJ284" s="116"/>
      <c r="BK284" s="116"/>
      <c r="BL284" s="116"/>
      <c r="BM284" s="116"/>
      <c r="BN284" s="116"/>
      <c r="BO284" s="116"/>
      <c r="BP284" s="116"/>
      <c r="BQ284" s="116"/>
      <c r="BR284" s="116"/>
      <c r="BS284" s="116"/>
      <c r="BT284" s="116"/>
      <c r="BU284" s="116"/>
      <c r="BV284" s="117"/>
      <c r="BW284" s="115">
        <f>BW285+BW289</f>
        <v>162109.95</v>
      </c>
      <c r="BX284" s="116"/>
      <c r="BY284" s="116"/>
      <c r="BZ284" s="116"/>
      <c r="CA284" s="116"/>
      <c r="CB284" s="116"/>
      <c r="CC284" s="116"/>
      <c r="CD284" s="116"/>
      <c r="CE284" s="116"/>
      <c r="CF284" s="116"/>
      <c r="CG284" s="116"/>
      <c r="CH284" s="116"/>
      <c r="CI284" s="116"/>
      <c r="CJ284" s="116"/>
      <c r="CK284" s="116"/>
      <c r="CL284" s="116"/>
      <c r="CM284" s="116"/>
      <c r="CN284" s="117"/>
      <c r="CO284" s="118">
        <f t="shared" si="14"/>
        <v>231090.05</v>
      </c>
      <c r="CP284" s="118"/>
      <c r="CQ284" s="118"/>
      <c r="CR284" s="118"/>
      <c r="CS284" s="118"/>
      <c r="CT284" s="118"/>
      <c r="CU284" s="118"/>
      <c r="CV284" s="118"/>
      <c r="CW284" s="118"/>
      <c r="CX284" s="118"/>
      <c r="CY284" s="118"/>
      <c r="CZ284" s="118"/>
      <c r="DA284" s="118"/>
      <c r="DB284" s="118"/>
      <c r="DC284" s="118"/>
      <c r="DD284" s="118"/>
      <c r="DE284" s="118"/>
      <c r="DF284" s="118"/>
    </row>
    <row r="285" spans="1:110" ht="37.5" customHeight="1">
      <c r="A285" s="119" t="s">
        <v>141</v>
      </c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20"/>
      <c r="AC285" s="125" t="s">
        <v>14</v>
      </c>
      <c r="AD285" s="126"/>
      <c r="AE285" s="126"/>
      <c r="AF285" s="126"/>
      <c r="AG285" s="126"/>
      <c r="AH285" s="126"/>
      <c r="AI285" s="124" t="s">
        <v>368</v>
      </c>
      <c r="AJ285" s="122"/>
      <c r="AK285" s="122"/>
      <c r="AL285" s="122"/>
      <c r="AM285" s="122"/>
      <c r="AN285" s="122"/>
      <c r="AO285" s="122"/>
      <c r="AP285" s="122"/>
      <c r="AQ285" s="122"/>
      <c r="AR285" s="122"/>
      <c r="AS285" s="122"/>
      <c r="AT285" s="122"/>
      <c r="AU285" s="122"/>
      <c r="AV285" s="122"/>
      <c r="AW285" s="122"/>
      <c r="AX285" s="122"/>
      <c r="AY285" s="123"/>
      <c r="AZ285" s="115">
        <f>AZ286</f>
        <v>100000</v>
      </c>
      <c r="BA285" s="116"/>
      <c r="BB285" s="116"/>
      <c r="BC285" s="116"/>
      <c r="BD285" s="116"/>
      <c r="BE285" s="116"/>
      <c r="BF285" s="116"/>
      <c r="BG285" s="116"/>
      <c r="BH285" s="116"/>
      <c r="BI285" s="116"/>
      <c r="BJ285" s="116"/>
      <c r="BK285" s="116"/>
      <c r="BL285" s="116"/>
      <c r="BM285" s="116"/>
      <c r="BN285" s="116"/>
      <c r="BO285" s="116"/>
      <c r="BP285" s="116"/>
      <c r="BQ285" s="116"/>
      <c r="BR285" s="116"/>
      <c r="BS285" s="116"/>
      <c r="BT285" s="116"/>
      <c r="BU285" s="116"/>
      <c r="BV285" s="117"/>
      <c r="BW285" s="115">
        <f>BW286</f>
        <v>0</v>
      </c>
      <c r="BX285" s="116"/>
      <c r="BY285" s="116"/>
      <c r="BZ285" s="116"/>
      <c r="CA285" s="116"/>
      <c r="CB285" s="116"/>
      <c r="CC285" s="116"/>
      <c r="CD285" s="116"/>
      <c r="CE285" s="116"/>
      <c r="CF285" s="116"/>
      <c r="CG285" s="116"/>
      <c r="CH285" s="116"/>
      <c r="CI285" s="116"/>
      <c r="CJ285" s="116"/>
      <c r="CK285" s="116"/>
      <c r="CL285" s="116"/>
      <c r="CM285" s="116"/>
      <c r="CN285" s="117"/>
      <c r="CO285" s="118">
        <f t="shared" si="14"/>
        <v>100000</v>
      </c>
      <c r="CP285" s="118"/>
      <c r="CQ285" s="118"/>
      <c r="CR285" s="118"/>
      <c r="CS285" s="118"/>
      <c r="CT285" s="118"/>
      <c r="CU285" s="118"/>
      <c r="CV285" s="118"/>
      <c r="CW285" s="118"/>
      <c r="CX285" s="118"/>
      <c r="CY285" s="118"/>
      <c r="CZ285" s="118"/>
      <c r="DA285" s="118"/>
      <c r="DB285" s="118"/>
      <c r="DC285" s="118"/>
      <c r="DD285" s="118"/>
      <c r="DE285" s="118"/>
      <c r="DF285" s="118"/>
    </row>
    <row r="286" spans="1:110" ht="24" customHeight="1">
      <c r="A286" s="119" t="s">
        <v>130</v>
      </c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20"/>
      <c r="AC286" s="125" t="s">
        <v>14</v>
      </c>
      <c r="AD286" s="126"/>
      <c r="AE286" s="126"/>
      <c r="AF286" s="126"/>
      <c r="AG286" s="126"/>
      <c r="AH286" s="126"/>
      <c r="AI286" s="124" t="s">
        <v>369</v>
      </c>
      <c r="AJ286" s="122"/>
      <c r="AK286" s="122"/>
      <c r="AL286" s="122"/>
      <c r="AM286" s="122"/>
      <c r="AN286" s="122"/>
      <c r="AO286" s="122"/>
      <c r="AP286" s="122"/>
      <c r="AQ286" s="122"/>
      <c r="AR286" s="122"/>
      <c r="AS286" s="122"/>
      <c r="AT286" s="122"/>
      <c r="AU286" s="122"/>
      <c r="AV286" s="122"/>
      <c r="AW286" s="122"/>
      <c r="AX286" s="122"/>
      <c r="AY286" s="123"/>
      <c r="AZ286" s="115">
        <f>AZ287</f>
        <v>100000</v>
      </c>
      <c r="BA286" s="116"/>
      <c r="BB286" s="116"/>
      <c r="BC286" s="116"/>
      <c r="BD286" s="116"/>
      <c r="BE286" s="116"/>
      <c r="BF286" s="116"/>
      <c r="BG286" s="116"/>
      <c r="BH286" s="116"/>
      <c r="BI286" s="116"/>
      <c r="BJ286" s="116"/>
      <c r="BK286" s="116"/>
      <c r="BL286" s="116"/>
      <c r="BM286" s="116"/>
      <c r="BN286" s="116"/>
      <c r="BO286" s="116"/>
      <c r="BP286" s="116"/>
      <c r="BQ286" s="116"/>
      <c r="BR286" s="116"/>
      <c r="BS286" s="116"/>
      <c r="BT286" s="116"/>
      <c r="BU286" s="116"/>
      <c r="BV286" s="117"/>
      <c r="BW286" s="115">
        <f>BW287</f>
        <v>0</v>
      </c>
      <c r="BX286" s="116"/>
      <c r="BY286" s="116"/>
      <c r="BZ286" s="116"/>
      <c r="CA286" s="116"/>
      <c r="CB286" s="116"/>
      <c r="CC286" s="116"/>
      <c r="CD286" s="116"/>
      <c r="CE286" s="116"/>
      <c r="CF286" s="116"/>
      <c r="CG286" s="116"/>
      <c r="CH286" s="116"/>
      <c r="CI286" s="116"/>
      <c r="CJ286" s="116"/>
      <c r="CK286" s="116"/>
      <c r="CL286" s="116"/>
      <c r="CM286" s="116"/>
      <c r="CN286" s="117"/>
      <c r="CO286" s="118">
        <f t="shared" si="14"/>
        <v>100000</v>
      </c>
      <c r="CP286" s="118"/>
      <c r="CQ286" s="118"/>
      <c r="CR286" s="118"/>
      <c r="CS286" s="118"/>
      <c r="CT286" s="118"/>
      <c r="CU286" s="118"/>
      <c r="CV286" s="118"/>
      <c r="CW286" s="118"/>
      <c r="CX286" s="118"/>
      <c r="CY286" s="118"/>
      <c r="CZ286" s="118"/>
      <c r="DA286" s="118"/>
      <c r="DB286" s="118"/>
      <c r="DC286" s="118"/>
      <c r="DD286" s="118"/>
      <c r="DE286" s="118"/>
      <c r="DF286" s="118"/>
    </row>
    <row r="287" spans="1:110" ht="18" customHeight="1">
      <c r="A287" s="119" t="s">
        <v>68</v>
      </c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20"/>
      <c r="AC287" s="125" t="s">
        <v>14</v>
      </c>
      <c r="AD287" s="126"/>
      <c r="AE287" s="126"/>
      <c r="AF287" s="126"/>
      <c r="AG287" s="126"/>
      <c r="AH287" s="126"/>
      <c r="AI287" s="124" t="s">
        <v>370</v>
      </c>
      <c r="AJ287" s="122"/>
      <c r="AK287" s="122"/>
      <c r="AL287" s="122"/>
      <c r="AM287" s="122"/>
      <c r="AN287" s="122"/>
      <c r="AO287" s="122"/>
      <c r="AP287" s="122"/>
      <c r="AQ287" s="122"/>
      <c r="AR287" s="122"/>
      <c r="AS287" s="122"/>
      <c r="AT287" s="122"/>
      <c r="AU287" s="122"/>
      <c r="AV287" s="122"/>
      <c r="AW287" s="122"/>
      <c r="AX287" s="122"/>
      <c r="AY287" s="123"/>
      <c r="AZ287" s="115">
        <f>AZ288</f>
        <v>100000</v>
      </c>
      <c r="BA287" s="116"/>
      <c r="BB287" s="116"/>
      <c r="BC287" s="116"/>
      <c r="BD287" s="116"/>
      <c r="BE287" s="116"/>
      <c r="BF287" s="116"/>
      <c r="BG287" s="116"/>
      <c r="BH287" s="116"/>
      <c r="BI287" s="116"/>
      <c r="BJ287" s="116"/>
      <c r="BK287" s="116"/>
      <c r="BL287" s="116"/>
      <c r="BM287" s="116"/>
      <c r="BN287" s="116"/>
      <c r="BO287" s="116"/>
      <c r="BP287" s="116"/>
      <c r="BQ287" s="116"/>
      <c r="BR287" s="116"/>
      <c r="BS287" s="116"/>
      <c r="BT287" s="116"/>
      <c r="BU287" s="116"/>
      <c r="BV287" s="117"/>
      <c r="BW287" s="115">
        <f>BW288</f>
        <v>0</v>
      </c>
      <c r="BX287" s="116"/>
      <c r="BY287" s="116"/>
      <c r="BZ287" s="116"/>
      <c r="CA287" s="116"/>
      <c r="CB287" s="116"/>
      <c r="CC287" s="116"/>
      <c r="CD287" s="116"/>
      <c r="CE287" s="116"/>
      <c r="CF287" s="116"/>
      <c r="CG287" s="116"/>
      <c r="CH287" s="116"/>
      <c r="CI287" s="116"/>
      <c r="CJ287" s="116"/>
      <c r="CK287" s="116"/>
      <c r="CL287" s="116"/>
      <c r="CM287" s="116"/>
      <c r="CN287" s="117"/>
      <c r="CO287" s="118">
        <f t="shared" si="14"/>
        <v>100000</v>
      </c>
      <c r="CP287" s="118"/>
      <c r="CQ287" s="118"/>
      <c r="CR287" s="118"/>
      <c r="CS287" s="118"/>
      <c r="CT287" s="118"/>
      <c r="CU287" s="118"/>
      <c r="CV287" s="118"/>
      <c r="CW287" s="118"/>
      <c r="CX287" s="118"/>
      <c r="CY287" s="118"/>
      <c r="CZ287" s="118"/>
      <c r="DA287" s="118"/>
      <c r="DB287" s="118"/>
      <c r="DC287" s="118"/>
      <c r="DD287" s="118"/>
      <c r="DE287" s="118"/>
      <c r="DF287" s="118"/>
    </row>
    <row r="288" spans="1:110" ht="23.25" customHeight="1">
      <c r="A288" s="119" t="s">
        <v>69</v>
      </c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20"/>
      <c r="AC288" s="125" t="s">
        <v>14</v>
      </c>
      <c r="AD288" s="126"/>
      <c r="AE288" s="126"/>
      <c r="AF288" s="126"/>
      <c r="AG288" s="126"/>
      <c r="AH288" s="126"/>
      <c r="AI288" s="124" t="s">
        <v>371</v>
      </c>
      <c r="AJ288" s="122"/>
      <c r="AK288" s="122"/>
      <c r="AL288" s="122"/>
      <c r="AM288" s="122"/>
      <c r="AN288" s="122"/>
      <c r="AO288" s="122"/>
      <c r="AP288" s="122"/>
      <c r="AQ288" s="122"/>
      <c r="AR288" s="122"/>
      <c r="AS288" s="122"/>
      <c r="AT288" s="122"/>
      <c r="AU288" s="122"/>
      <c r="AV288" s="122"/>
      <c r="AW288" s="122"/>
      <c r="AX288" s="122"/>
      <c r="AY288" s="123"/>
      <c r="AZ288" s="115">
        <v>100000</v>
      </c>
      <c r="BA288" s="116"/>
      <c r="BB288" s="116"/>
      <c r="BC288" s="116"/>
      <c r="BD288" s="116"/>
      <c r="BE288" s="116"/>
      <c r="BF288" s="116"/>
      <c r="BG288" s="116"/>
      <c r="BH288" s="116"/>
      <c r="BI288" s="116"/>
      <c r="BJ288" s="116"/>
      <c r="BK288" s="116"/>
      <c r="BL288" s="116"/>
      <c r="BM288" s="116"/>
      <c r="BN288" s="116"/>
      <c r="BO288" s="116"/>
      <c r="BP288" s="116"/>
      <c r="BQ288" s="116"/>
      <c r="BR288" s="116"/>
      <c r="BS288" s="116"/>
      <c r="BT288" s="116"/>
      <c r="BU288" s="116"/>
      <c r="BV288" s="117"/>
      <c r="BW288" s="115">
        <v>0</v>
      </c>
      <c r="BX288" s="116"/>
      <c r="BY288" s="116"/>
      <c r="BZ288" s="116"/>
      <c r="CA288" s="116"/>
      <c r="CB288" s="116"/>
      <c r="CC288" s="116"/>
      <c r="CD288" s="116"/>
      <c r="CE288" s="116"/>
      <c r="CF288" s="116"/>
      <c r="CG288" s="116"/>
      <c r="CH288" s="116"/>
      <c r="CI288" s="116"/>
      <c r="CJ288" s="116"/>
      <c r="CK288" s="116"/>
      <c r="CL288" s="116"/>
      <c r="CM288" s="116"/>
      <c r="CN288" s="117"/>
      <c r="CO288" s="118">
        <f t="shared" si="14"/>
        <v>100000</v>
      </c>
      <c r="CP288" s="118"/>
      <c r="CQ288" s="118"/>
      <c r="CR288" s="118"/>
      <c r="CS288" s="118"/>
      <c r="CT288" s="118"/>
      <c r="CU288" s="118"/>
      <c r="CV288" s="118"/>
      <c r="CW288" s="118"/>
      <c r="CX288" s="118"/>
      <c r="CY288" s="118"/>
      <c r="CZ288" s="118"/>
      <c r="DA288" s="118"/>
      <c r="DB288" s="118"/>
      <c r="DC288" s="118"/>
      <c r="DD288" s="118"/>
      <c r="DE288" s="118"/>
      <c r="DF288" s="118"/>
    </row>
    <row r="289" spans="1:110" ht="103.5" customHeight="1">
      <c r="A289" s="119" t="s">
        <v>348</v>
      </c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20"/>
      <c r="AC289" s="125" t="s">
        <v>14</v>
      </c>
      <c r="AD289" s="126"/>
      <c r="AE289" s="126"/>
      <c r="AF289" s="126"/>
      <c r="AG289" s="126"/>
      <c r="AH289" s="126"/>
      <c r="AI289" s="124" t="s">
        <v>372</v>
      </c>
      <c r="AJ289" s="122"/>
      <c r="AK289" s="122"/>
      <c r="AL289" s="122"/>
      <c r="AM289" s="122"/>
      <c r="AN289" s="122"/>
      <c r="AO289" s="122"/>
      <c r="AP289" s="122"/>
      <c r="AQ289" s="122"/>
      <c r="AR289" s="122"/>
      <c r="AS289" s="122"/>
      <c r="AT289" s="122"/>
      <c r="AU289" s="122"/>
      <c r="AV289" s="122"/>
      <c r="AW289" s="122"/>
      <c r="AX289" s="122"/>
      <c r="AY289" s="123"/>
      <c r="AZ289" s="115">
        <f>AZ290</f>
        <v>293200</v>
      </c>
      <c r="BA289" s="116"/>
      <c r="BB289" s="116"/>
      <c r="BC289" s="116"/>
      <c r="BD289" s="116"/>
      <c r="BE289" s="116"/>
      <c r="BF289" s="116"/>
      <c r="BG289" s="116"/>
      <c r="BH289" s="116"/>
      <c r="BI289" s="116"/>
      <c r="BJ289" s="116"/>
      <c r="BK289" s="116"/>
      <c r="BL289" s="116"/>
      <c r="BM289" s="116"/>
      <c r="BN289" s="116"/>
      <c r="BO289" s="116"/>
      <c r="BP289" s="116"/>
      <c r="BQ289" s="116"/>
      <c r="BR289" s="116"/>
      <c r="BS289" s="116"/>
      <c r="BT289" s="116"/>
      <c r="BU289" s="116"/>
      <c r="BV289" s="117"/>
      <c r="BW289" s="115">
        <f>BW290</f>
        <v>162109.95</v>
      </c>
      <c r="BX289" s="116"/>
      <c r="BY289" s="116"/>
      <c r="BZ289" s="116"/>
      <c r="CA289" s="116"/>
      <c r="CB289" s="116"/>
      <c r="CC289" s="116"/>
      <c r="CD289" s="116"/>
      <c r="CE289" s="116"/>
      <c r="CF289" s="116"/>
      <c r="CG289" s="116"/>
      <c r="CH289" s="116"/>
      <c r="CI289" s="116"/>
      <c r="CJ289" s="116"/>
      <c r="CK289" s="116"/>
      <c r="CL289" s="116"/>
      <c r="CM289" s="116"/>
      <c r="CN289" s="117"/>
      <c r="CO289" s="118">
        <f t="shared" si="14"/>
        <v>131090.05</v>
      </c>
      <c r="CP289" s="118"/>
      <c r="CQ289" s="118"/>
      <c r="CR289" s="118"/>
      <c r="CS289" s="118"/>
      <c r="CT289" s="118"/>
      <c r="CU289" s="118"/>
      <c r="CV289" s="118"/>
      <c r="CW289" s="118"/>
      <c r="CX289" s="118"/>
      <c r="CY289" s="118"/>
      <c r="CZ289" s="118"/>
      <c r="DA289" s="118"/>
      <c r="DB289" s="118"/>
      <c r="DC289" s="118"/>
      <c r="DD289" s="118"/>
      <c r="DE289" s="118"/>
      <c r="DF289" s="118"/>
    </row>
    <row r="290" spans="1:110" ht="15.75" customHeight="1">
      <c r="A290" s="119" t="s">
        <v>130</v>
      </c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20"/>
      <c r="AC290" s="125" t="s">
        <v>14</v>
      </c>
      <c r="AD290" s="126"/>
      <c r="AE290" s="126"/>
      <c r="AF290" s="126"/>
      <c r="AG290" s="126"/>
      <c r="AH290" s="126"/>
      <c r="AI290" s="124" t="s">
        <v>373</v>
      </c>
      <c r="AJ290" s="122"/>
      <c r="AK290" s="122"/>
      <c r="AL290" s="122"/>
      <c r="AM290" s="122"/>
      <c r="AN290" s="122"/>
      <c r="AO290" s="122"/>
      <c r="AP290" s="122"/>
      <c r="AQ290" s="122"/>
      <c r="AR290" s="122"/>
      <c r="AS290" s="122"/>
      <c r="AT290" s="122"/>
      <c r="AU290" s="122"/>
      <c r="AV290" s="122"/>
      <c r="AW290" s="122"/>
      <c r="AX290" s="122"/>
      <c r="AY290" s="123"/>
      <c r="AZ290" s="115">
        <f>AZ291</f>
        <v>293200</v>
      </c>
      <c r="BA290" s="116"/>
      <c r="BB290" s="116"/>
      <c r="BC290" s="116"/>
      <c r="BD290" s="116"/>
      <c r="BE290" s="116"/>
      <c r="BF290" s="116"/>
      <c r="BG290" s="116"/>
      <c r="BH290" s="116"/>
      <c r="BI290" s="116"/>
      <c r="BJ290" s="116"/>
      <c r="BK290" s="116"/>
      <c r="BL290" s="116"/>
      <c r="BM290" s="116"/>
      <c r="BN290" s="116"/>
      <c r="BO290" s="116"/>
      <c r="BP290" s="116"/>
      <c r="BQ290" s="116"/>
      <c r="BR290" s="116"/>
      <c r="BS290" s="116"/>
      <c r="BT290" s="116"/>
      <c r="BU290" s="116"/>
      <c r="BV290" s="117"/>
      <c r="BW290" s="115">
        <f>BW291</f>
        <v>162109.95</v>
      </c>
      <c r="BX290" s="116"/>
      <c r="BY290" s="116"/>
      <c r="BZ290" s="116"/>
      <c r="CA290" s="116"/>
      <c r="CB290" s="116"/>
      <c r="CC290" s="116"/>
      <c r="CD290" s="116"/>
      <c r="CE290" s="116"/>
      <c r="CF290" s="116"/>
      <c r="CG290" s="116"/>
      <c r="CH290" s="116"/>
      <c r="CI290" s="116"/>
      <c r="CJ290" s="116"/>
      <c r="CK290" s="116"/>
      <c r="CL290" s="116"/>
      <c r="CM290" s="116"/>
      <c r="CN290" s="117"/>
      <c r="CO290" s="118">
        <f t="shared" si="14"/>
        <v>131090.05</v>
      </c>
      <c r="CP290" s="118"/>
      <c r="CQ290" s="118"/>
      <c r="CR290" s="118"/>
      <c r="CS290" s="118"/>
      <c r="CT290" s="118"/>
      <c r="CU290" s="118"/>
      <c r="CV290" s="118"/>
      <c r="CW290" s="118"/>
      <c r="CX290" s="118"/>
      <c r="CY290" s="118"/>
      <c r="CZ290" s="118"/>
      <c r="DA290" s="118"/>
      <c r="DB290" s="118"/>
      <c r="DC290" s="118"/>
      <c r="DD290" s="118"/>
      <c r="DE290" s="118"/>
      <c r="DF290" s="118"/>
    </row>
    <row r="291" spans="1:110" ht="31.5" customHeight="1">
      <c r="A291" s="119" t="s">
        <v>93</v>
      </c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  <c r="AB291" s="120"/>
      <c r="AC291" s="125" t="s">
        <v>14</v>
      </c>
      <c r="AD291" s="126"/>
      <c r="AE291" s="126"/>
      <c r="AF291" s="126"/>
      <c r="AG291" s="126"/>
      <c r="AH291" s="126"/>
      <c r="AI291" s="124" t="s">
        <v>374</v>
      </c>
      <c r="AJ291" s="122"/>
      <c r="AK291" s="122"/>
      <c r="AL291" s="122"/>
      <c r="AM291" s="122"/>
      <c r="AN291" s="122"/>
      <c r="AO291" s="122"/>
      <c r="AP291" s="122"/>
      <c r="AQ291" s="122"/>
      <c r="AR291" s="122"/>
      <c r="AS291" s="122"/>
      <c r="AT291" s="122"/>
      <c r="AU291" s="122"/>
      <c r="AV291" s="122"/>
      <c r="AW291" s="122"/>
      <c r="AX291" s="122"/>
      <c r="AY291" s="123"/>
      <c r="AZ291" s="115">
        <f>AZ292</f>
        <v>293200</v>
      </c>
      <c r="BA291" s="116"/>
      <c r="BB291" s="116"/>
      <c r="BC291" s="116"/>
      <c r="BD291" s="116"/>
      <c r="BE291" s="116"/>
      <c r="BF291" s="116"/>
      <c r="BG291" s="116"/>
      <c r="BH291" s="116"/>
      <c r="BI291" s="116"/>
      <c r="BJ291" s="116"/>
      <c r="BK291" s="116"/>
      <c r="BL291" s="116"/>
      <c r="BM291" s="116"/>
      <c r="BN291" s="116"/>
      <c r="BO291" s="116"/>
      <c r="BP291" s="116"/>
      <c r="BQ291" s="116"/>
      <c r="BR291" s="116"/>
      <c r="BS291" s="116"/>
      <c r="BT291" s="116"/>
      <c r="BU291" s="116"/>
      <c r="BV291" s="117"/>
      <c r="BW291" s="115">
        <f>BW292</f>
        <v>162109.95</v>
      </c>
      <c r="BX291" s="116"/>
      <c r="BY291" s="116"/>
      <c r="BZ291" s="116"/>
      <c r="CA291" s="116"/>
      <c r="CB291" s="116"/>
      <c r="CC291" s="116"/>
      <c r="CD291" s="116"/>
      <c r="CE291" s="116"/>
      <c r="CF291" s="116"/>
      <c r="CG291" s="116"/>
      <c r="CH291" s="116"/>
      <c r="CI291" s="116"/>
      <c r="CJ291" s="116"/>
      <c r="CK291" s="116"/>
      <c r="CL291" s="116"/>
      <c r="CM291" s="116"/>
      <c r="CN291" s="117"/>
      <c r="CO291" s="118">
        <f t="shared" si="14"/>
        <v>131090.05</v>
      </c>
      <c r="CP291" s="118"/>
      <c r="CQ291" s="118"/>
      <c r="CR291" s="118"/>
      <c r="CS291" s="118"/>
      <c r="CT291" s="118"/>
      <c r="CU291" s="118"/>
      <c r="CV291" s="118"/>
      <c r="CW291" s="118"/>
      <c r="CX291" s="118"/>
      <c r="CY291" s="118"/>
      <c r="CZ291" s="118"/>
      <c r="DA291" s="118"/>
      <c r="DB291" s="118"/>
      <c r="DC291" s="118"/>
      <c r="DD291" s="118"/>
      <c r="DE291" s="118"/>
      <c r="DF291" s="118"/>
    </row>
    <row r="292" spans="1:110" ht="38.25" customHeight="1">
      <c r="A292" s="119" t="s">
        <v>300</v>
      </c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20"/>
      <c r="AC292" s="125" t="s">
        <v>14</v>
      </c>
      <c r="AD292" s="126"/>
      <c r="AE292" s="126"/>
      <c r="AF292" s="126"/>
      <c r="AG292" s="126"/>
      <c r="AH292" s="126"/>
      <c r="AI292" s="124" t="s">
        <v>375</v>
      </c>
      <c r="AJ292" s="122"/>
      <c r="AK292" s="122"/>
      <c r="AL292" s="122"/>
      <c r="AM292" s="122"/>
      <c r="AN292" s="122"/>
      <c r="AO292" s="122"/>
      <c r="AP292" s="122"/>
      <c r="AQ292" s="122"/>
      <c r="AR292" s="122"/>
      <c r="AS292" s="122"/>
      <c r="AT292" s="122"/>
      <c r="AU292" s="122"/>
      <c r="AV292" s="122"/>
      <c r="AW292" s="122"/>
      <c r="AX292" s="122"/>
      <c r="AY292" s="123"/>
      <c r="AZ292" s="115">
        <v>293200</v>
      </c>
      <c r="BA292" s="116"/>
      <c r="BB292" s="116"/>
      <c r="BC292" s="116"/>
      <c r="BD292" s="116"/>
      <c r="BE292" s="116"/>
      <c r="BF292" s="116"/>
      <c r="BG292" s="116"/>
      <c r="BH292" s="116"/>
      <c r="BI292" s="116"/>
      <c r="BJ292" s="116"/>
      <c r="BK292" s="116"/>
      <c r="BL292" s="116"/>
      <c r="BM292" s="116"/>
      <c r="BN292" s="116"/>
      <c r="BO292" s="116"/>
      <c r="BP292" s="116"/>
      <c r="BQ292" s="116"/>
      <c r="BR292" s="116"/>
      <c r="BS292" s="116"/>
      <c r="BT292" s="116"/>
      <c r="BU292" s="116"/>
      <c r="BV292" s="117"/>
      <c r="BW292" s="115">
        <v>162109.95</v>
      </c>
      <c r="BX292" s="116"/>
      <c r="BY292" s="116"/>
      <c r="BZ292" s="116"/>
      <c r="CA292" s="116"/>
      <c r="CB292" s="116"/>
      <c r="CC292" s="116"/>
      <c r="CD292" s="116"/>
      <c r="CE292" s="116"/>
      <c r="CF292" s="116"/>
      <c r="CG292" s="116"/>
      <c r="CH292" s="116"/>
      <c r="CI292" s="116"/>
      <c r="CJ292" s="116"/>
      <c r="CK292" s="116"/>
      <c r="CL292" s="116"/>
      <c r="CM292" s="116"/>
      <c r="CN292" s="117"/>
      <c r="CO292" s="118">
        <f t="shared" si="14"/>
        <v>131090.05</v>
      </c>
      <c r="CP292" s="118"/>
      <c r="CQ292" s="118"/>
      <c r="CR292" s="118"/>
      <c r="CS292" s="118"/>
      <c r="CT292" s="118"/>
      <c r="CU292" s="118"/>
      <c r="CV292" s="118"/>
      <c r="CW292" s="118"/>
      <c r="CX292" s="118"/>
      <c r="CY292" s="118"/>
      <c r="CZ292" s="118"/>
      <c r="DA292" s="118"/>
      <c r="DB292" s="118"/>
      <c r="DC292" s="118"/>
      <c r="DD292" s="118"/>
      <c r="DE292" s="118"/>
      <c r="DF292" s="118"/>
    </row>
    <row r="293" spans="1:110" ht="70.5" customHeight="1">
      <c r="A293" s="119" t="s">
        <v>377</v>
      </c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20"/>
      <c r="AC293" s="125" t="s">
        <v>14</v>
      </c>
      <c r="AD293" s="126"/>
      <c r="AE293" s="126"/>
      <c r="AF293" s="126"/>
      <c r="AG293" s="126"/>
      <c r="AH293" s="126"/>
      <c r="AI293" s="124" t="s">
        <v>376</v>
      </c>
      <c r="AJ293" s="122"/>
      <c r="AK293" s="122"/>
      <c r="AL293" s="122"/>
      <c r="AM293" s="122"/>
      <c r="AN293" s="122"/>
      <c r="AO293" s="122"/>
      <c r="AP293" s="122"/>
      <c r="AQ293" s="122"/>
      <c r="AR293" s="122"/>
      <c r="AS293" s="122"/>
      <c r="AT293" s="122"/>
      <c r="AU293" s="122"/>
      <c r="AV293" s="122"/>
      <c r="AW293" s="122"/>
      <c r="AX293" s="122"/>
      <c r="AY293" s="123"/>
      <c r="AZ293" s="115">
        <f>AZ294+AZ298+AZ306</f>
        <v>20531543</v>
      </c>
      <c r="BA293" s="116"/>
      <c r="BB293" s="116"/>
      <c r="BC293" s="116"/>
      <c r="BD293" s="116"/>
      <c r="BE293" s="116"/>
      <c r="BF293" s="116"/>
      <c r="BG293" s="116"/>
      <c r="BH293" s="116"/>
      <c r="BI293" s="116"/>
      <c r="BJ293" s="116"/>
      <c r="BK293" s="116"/>
      <c r="BL293" s="116"/>
      <c r="BM293" s="116"/>
      <c r="BN293" s="116"/>
      <c r="BO293" s="116"/>
      <c r="BP293" s="116"/>
      <c r="BQ293" s="116"/>
      <c r="BR293" s="116"/>
      <c r="BS293" s="116"/>
      <c r="BT293" s="116"/>
      <c r="BU293" s="116"/>
      <c r="BV293" s="117"/>
      <c r="BW293" s="115">
        <f>BW294+BW298+BW306</f>
        <v>7720089</v>
      </c>
      <c r="BX293" s="116"/>
      <c r="BY293" s="116"/>
      <c r="BZ293" s="116"/>
      <c r="CA293" s="116"/>
      <c r="CB293" s="116"/>
      <c r="CC293" s="116"/>
      <c r="CD293" s="116"/>
      <c r="CE293" s="116"/>
      <c r="CF293" s="116"/>
      <c r="CG293" s="116"/>
      <c r="CH293" s="116"/>
      <c r="CI293" s="116"/>
      <c r="CJ293" s="116"/>
      <c r="CK293" s="116"/>
      <c r="CL293" s="116"/>
      <c r="CM293" s="116"/>
      <c r="CN293" s="117"/>
      <c r="CO293" s="118">
        <f t="shared" si="14"/>
        <v>12811454</v>
      </c>
      <c r="CP293" s="118"/>
      <c r="CQ293" s="118"/>
      <c r="CR293" s="118"/>
      <c r="CS293" s="118"/>
      <c r="CT293" s="118"/>
      <c r="CU293" s="118"/>
      <c r="CV293" s="118"/>
      <c r="CW293" s="118"/>
      <c r="CX293" s="118"/>
      <c r="CY293" s="118"/>
      <c r="CZ293" s="118"/>
      <c r="DA293" s="118"/>
      <c r="DB293" s="118"/>
      <c r="DC293" s="118"/>
      <c r="DD293" s="118"/>
      <c r="DE293" s="118"/>
      <c r="DF293" s="118"/>
    </row>
    <row r="294" spans="1:110" ht="21.75" customHeight="1">
      <c r="A294" s="119" t="s">
        <v>235</v>
      </c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20"/>
      <c r="AC294" s="125" t="s">
        <v>14</v>
      </c>
      <c r="AD294" s="126"/>
      <c r="AE294" s="126"/>
      <c r="AF294" s="126"/>
      <c r="AG294" s="126"/>
      <c r="AH294" s="126"/>
      <c r="AI294" s="124" t="s">
        <v>378</v>
      </c>
      <c r="AJ294" s="122"/>
      <c r="AK294" s="122"/>
      <c r="AL294" s="122"/>
      <c r="AM294" s="122"/>
      <c r="AN294" s="122"/>
      <c r="AO294" s="122"/>
      <c r="AP294" s="122"/>
      <c r="AQ294" s="122"/>
      <c r="AR294" s="122"/>
      <c r="AS294" s="122"/>
      <c r="AT294" s="122"/>
      <c r="AU294" s="122"/>
      <c r="AV294" s="122"/>
      <c r="AW294" s="122"/>
      <c r="AX294" s="122"/>
      <c r="AY294" s="123"/>
      <c r="AZ294" s="115">
        <f>AZ295</f>
        <v>534700</v>
      </c>
      <c r="BA294" s="116"/>
      <c r="BB294" s="116"/>
      <c r="BC294" s="116"/>
      <c r="BD294" s="116"/>
      <c r="BE294" s="116"/>
      <c r="BF294" s="116"/>
      <c r="BG294" s="116"/>
      <c r="BH294" s="116"/>
      <c r="BI294" s="116"/>
      <c r="BJ294" s="116"/>
      <c r="BK294" s="116"/>
      <c r="BL294" s="116"/>
      <c r="BM294" s="116"/>
      <c r="BN294" s="116"/>
      <c r="BO294" s="116"/>
      <c r="BP294" s="116"/>
      <c r="BQ294" s="116"/>
      <c r="BR294" s="116"/>
      <c r="BS294" s="116"/>
      <c r="BT294" s="116"/>
      <c r="BU294" s="116"/>
      <c r="BV294" s="117"/>
      <c r="BW294" s="115">
        <f>BW295</f>
        <v>204945.07</v>
      </c>
      <c r="BX294" s="116"/>
      <c r="BY294" s="116"/>
      <c r="BZ294" s="116"/>
      <c r="CA294" s="116"/>
      <c r="CB294" s="116"/>
      <c r="CC294" s="116"/>
      <c r="CD294" s="116"/>
      <c r="CE294" s="116"/>
      <c r="CF294" s="116"/>
      <c r="CG294" s="116"/>
      <c r="CH294" s="116"/>
      <c r="CI294" s="116"/>
      <c r="CJ294" s="116"/>
      <c r="CK294" s="116"/>
      <c r="CL294" s="116"/>
      <c r="CM294" s="116"/>
      <c r="CN294" s="117"/>
      <c r="CO294" s="118">
        <f t="shared" si="14"/>
        <v>329754.93</v>
      </c>
      <c r="CP294" s="118"/>
      <c r="CQ294" s="118"/>
      <c r="CR294" s="118"/>
      <c r="CS294" s="118"/>
      <c r="CT294" s="118"/>
      <c r="CU294" s="118"/>
      <c r="CV294" s="118"/>
      <c r="CW294" s="118"/>
      <c r="CX294" s="118"/>
      <c r="CY294" s="118"/>
      <c r="CZ294" s="118"/>
      <c r="DA294" s="118"/>
      <c r="DB294" s="118"/>
      <c r="DC294" s="118"/>
      <c r="DD294" s="118"/>
      <c r="DE294" s="118"/>
      <c r="DF294" s="118"/>
    </row>
    <row r="295" spans="1:110" ht="17.25" customHeight="1">
      <c r="A295" s="119" t="s">
        <v>130</v>
      </c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20"/>
      <c r="AC295" s="125" t="s">
        <v>14</v>
      </c>
      <c r="AD295" s="126"/>
      <c r="AE295" s="126"/>
      <c r="AF295" s="126"/>
      <c r="AG295" s="126"/>
      <c r="AH295" s="126"/>
      <c r="AI295" s="124" t="s">
        <v>379</v>
      </c>
      <c r="AJ295" s="122"/>
      <c r="AK295" s="122"/>
      <c r="AL295" s="122"/>
      <c r="AM295" s="122"/>
      <c r="AN295" s="122"/>
      <c r="AO295" s="122"/>
      <c r="AP295" s="122"/>
      <c r="AQ295" s="122"/>
      <c r="AR295" s="122"/>
      <c r="AS295" s="122"/>
      <c r="AT295" s="122"/>
      <c r="AU295" s="122"/>
      <c r="AV295" s="122"/>
      <c r="AW295" s="122"/>
      <c r="AX295" s="122"/>
      <c r="AY295" s="123"/>
      <c r="AZ295" s="115">
        <f>AZ296</f>
        <v>534700</v>
      </c>
      <c r="BA295" s="116"/>
      <c r="BB295" s="116"/>
      <c r="BC295" s="116"/>
      <c r="BD295" s="116"/>
      <c r="BE295" s="116"/>
      <c r="BF295" s="116"/>
      <c r="BG295" s="116"/>
      <c r="BH295" s="116"/>
      <c r="BI295" s="116"/>
      <c r="BJ295" s="116"/>
      <c r="BK295" s="116"/>
      <c r="BL295" s="116"/>
      <c r="BM295" s="116"/>
      <c r="BN295" s="116"/>
      <c r="BO295" s="116"/>
      <c r="BP295" s="116"/>
      <c r="BQ295" s="116"/>
      <c r="BR295" s="116"/>
      <c r="BS295" s="116"/>
      <c r="BT295" s="116"/>
      <c r="BU295" s="116"/>
      <c r="BV295" s="117"/>
      <c r="BW295" s="115">
        <f>BW296</f>
        <v>204945.07</v>
      </c>
      <c r="BX295" s="116"/>
      <c r="BY295" s="116"/>
      <c r="BZ295" s="116"/>
      <c r="CA295" s="116"/>
      <c r="CB295" s="116"/>
      <c r="CC295" s="116"/>
      <c r="CD295" s="116"/>
      <c r="CE295" s="116"/>
      <c r="CF295" s="116"/>
      <c r="CG295" s="116"/>
      <c r="CH295" s="116"/>
      <c r="CI295" s="116"/>
      <c r="CJ295" s="116"/>
      <c r="CK295" s="116"/>
      <c r="CL295" s="116"/>
      <c r="CM295" s="116"/>
      <c r="CN295" s="117"/>
      <c r="CO295" s="118">
        <f t="shared" si="14"/>
        <v>329754.93</v>
      </c>
      <c r="CP295" s="118"/>
      <c r="CQ295" s="118"/>
      <c r="CR295" s="118"/>
      <c r="CS295" s="118"/>
      <c r="CT295" s="118"/>
      <c r="CU295" s="118"/>
      <c r="CV295" s="118"/>
      <c r="CW295" s="118"/>
      <c r="CX295" s="118"/>
      <c r="CY295" s="118"/>
      <c r="CZ295" s="118"/>
      <c r="DA295" s="118"/>
      <c r="DB295" s="118"/>
      <c r="DC295" s="118"/>
      <c r="DD295" s="118"/>
      <c r="DE295" s="118"/>
      <c r="DF295" s="118"/>
    </row>
    <row r="296" spans="1:110" ht="18.75" customHeight="1">
      <c r="A296" s="119" t="s">
        <v>68</v>
      </c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20"/>
      <c r="AC296" s="125" t="s">
        <v>14</v>
      </c>
      <c r="AD296" s="126"/>
      <c r="AE296" s="126"/>
      <c r="AF296" s="126"/>
      <c r="AG296" s="126"/>
      <c r="AH296" s="126"/>
      <c r="AI296" s="124" t="s">
        <v>380</v>
      </c>
      <c r="AJ296" s="122"/>
      <c r="AK296" s="122"/>
      <c r="AL296" s="122"/>
      <c r="AM296" s="122"/>
      <c r="AN296" s="122"/>
      <c r="AO296" s="122"/>
      <c r="AP296" s="122"/>
      <c r="AQ296" s="122"/>
      <c r="AR296" s="122"/>
      <c r="AS296" s="122"/>
      <c r="AT296" s="122"/>
      <c r="AU296" s="122"/>
      <c r="AV296" s="122"/>
      <c r="AW296" s="122"/>
      <c r="AX296" s="122"/>
      <c r="AY296" s="123"/>
      <c r="AZ296" s="115">
        <f>AZ297</f>
        <v>534700</v>
      </c>
      <c r="BA296" s="116"/>
      <c r="BB296" s="116"/>
      <c r="BC296" s="116"/>
      <c r="BD296" s="116"/>
      <c r="BE296" s="116"/>
      <c r="BF296" s="116"/>
      <c r="BG296" s="116"/>
      <c r="BH296" s="116"/>
      <c r="BI296" s="116"/>
      <c r="BJ296" s="116"/>
      <c r="BK296" s="116"/>
      <c r="BL296" s="116"/>
      <c r="BM296" s="116"/>
      <c r="BN296" s="116"/>
      <c r="BO296" s="116"/>
      <c r="BP296" s="116"/>
      <c r="BQ296" s="116"/>
      <c r="BR296" s="116"/>
      <c r="BS296" s="116"/>
      <c r="BT296" s="116"/>
      <c r="BU296" s="116"/>
      <c r="BV296" s="117"/>
      <c r="BW296" s="115">
        <f>BW297</f>
        <v>204945.07</v>
      </c>
      <c r="BX296" s="116"/>
      <c r="BY296" s="116"/>
      <c r="BZ296" s="116"/>
      <c r="CA296" s="116"/>
      <c r="CB296" s="116"/>
      <c r="CC296" s="116"/>
      <c r="CD296" s="116"/>
      <c r="CE296" s="116"/>
      <c r="CF296" s="116"/>
      <c r="CG296" s="116"/>
      <c r="CH296" s="116"/>
      <c r="CI296" s="116"/>
      <c r="CJ296" s="116"/>
      <c r="CK296" s="116"/>
      <c r="CL296" s="116"/>
      <c r="CM296" s="116"/>
      <c r="CN296" s="117"/>
      <c r="CO296" s="118">
        <f t="shared" si="14"/>
        <v>329754.93</v>
      </c>
      <c r="CP296" s="118"/>
      <c r="CQ296" s="118"/>
      <c r="CR296" s="118"/>
      <c r="CS296" s="118"/>
      <c r="CT296" s="118"/>
      <c r="CU296" s="118"/>
      <c r="CV296" s="118"/>
      <c r="CW296" s="118"/>
      <c r="CX296" s="118"/>
      <c r="CY296" s="118"/>
      <c r="CZ296" s="118"/>
      <c r="DA296" s="118"/>
      <c r="DB296" s="118"/>
      <c r="DC296" s="118"/>
      <c r="DD296" s="118"/>
      <c r="DE296" s="118"/>
      <c r="DF296" s="118"/>
    </row>
    <row r="297" spans="1:110" ht="24" customHeight="1">
      <c r="A297" s="119" t="s">
        <v>65</v>
      </c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20"/>
      <c r="AC297" s="125" t="s">
        <v>14</v>
      </c>
      <c r="AD297" s="126"/>
      <c r="AE297" s="126"/>
      <c r="AF297" s="126"/>
      <c r="AG297" s="126"/>
      <c r="AH297" s="126"/>
      <c r="AI297" s="124" t="s">
        <v>381</v>
      </c>
      <c r="AJ297" s="122"/>
      <c r="AK297" s="122"/>
      <c r="AL297" s="122"/>
      <c r="AM297" s="122"/>
      <c r="AN297" s="122"/>
      <c r="AO297" s="122"/>
      <c r="AP297" s="122"/>
      <c r="AQ297" s="122"/>
      <c r="AR297" s="122"/>
      <c r="AS297" s="122"/>
      <c r="AT297" s="122"/>
      <c r="AU297" s="122"/>
      <c r="AV297" s="122"/>
      <c r="AW297" s="122"/>
      <c r="AX297" s="122"/>
      <c r="AY297" s="123"/>
      <c r="AZ297" s="115">
        <v>534700</v>
      </c>
      <c r="BA297" s="116"/>
      <c r="BB297" s="116"/>
      <c r="BC297" s="116"/>
      <c r="BD297" s="116"/>
      <c r="BE297" s="116"/>
      <c r="BF297" s="116"/>
      <c r="BG297" s="116"/>
      <c r="BH297" s="116"/>
      <c r="BI297" s="116"/>
      <c r="BJ297" s="116"/>
      <c r="BK297" s="116"/>
      <c r="BL297" s="116"/>
      <c r="BM297" s="116"/>
      <c r="BN297" s="116"/>
      <c r="BO297" s="116"/>
      <c r="BP297" s="116"/>
      <c r="BQ297" s="116"/>
      <c r="BR297" s="116"/>
      <c r="BS297" s="116"/>
      <c r="BT297" s="116"/>
      <c r="BU297" s="116"/>
      <c r="BV297" s="117"/>
      <c r="BW297" s="115">
        <v>204945.07</v>
      </c>
      <c r="BX297" s="116"/>
      <c r="BY297" s="116"/>
      <c r="BZ297" s="116"/>
      <c r="CA297" s="116"/>
      <c r="CB297" s="116"/>
      <c r="CC297" s="116"/>
      <c r="CD297" s="116"/>
      <c r="CE297" s="116"/>
      <c r="CF297" s="116"/>
      <c r="CG297" s="116"/>
      <c r="CH297" s="116"/>
      <c r="CI297" s="116"/>
      <c r="CJ297" s="116"/>
      <c r="CK297" s="116"/>
      <c r="CL297" s="116"/>
      <c r="CM297" s="116"/>
      <c r="CN297" s="117"/>
      <c r="CO297" s="118">
        <f t="shared" si="14"/>
        <v>329754.93</v>
      </c>
      <c r="CP297" s="118"/>
      <c r="CQ297" s="118"/>
      <c r="CR297" s="118"/>
      <c r="CS297" s="118"/>
      <c r="CT297" s="118"/>
      <c r="CU297" s="118"/>
      <c r="CV297" s="118"/>
      <c r="CW297" s="118"/>
      <c r="CX297" s="118"/>
      <c r="CY297" s="118"/>
      <c r="CZ297" s="118"/>
      <c r="DA297" s="118"/>
      <c r="DB297" s="118"/>
      <c r="DC297" s="118"/>
      <c r="DD297" s="118"/>
      <c r="DE297" s="118"/>
      <c r="DF297" s="118"/>
    </row>
    <row r="298" spans="1:110" ht="45" customHeight="1">
      <c r="A298" s="119" t="s">
        <v>141</v>
      </c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20"/>
      <c r="AC298" s="125" t="s">
        <v>14</v>
      </c>
      <c r="AD298" s="126"/>
      <c r="AE298" s="126"/>
      <c r="AF298" s="126"/>
      <c r="AG298" s="126"/>
      <c r="AH298" s="126"/>
      <c r="AI298" s="124" t="s">
        <v>382</v>
      </c>
      <c r="AJ298" s="122"/>
      <c r="AK298" s="122"/>
      <c r="AL298" s="122"/>
      <c r="AM298" s="122"/>
      <c r="AN298" s="122"/>
      <c r="AO298" s="122"/>
      <c r="AP298" s="122"/>
      <c r="AQ298" s="122"/>
      <c r="AR298" s="122"/>
      <c r="AS298" s="122"/>
      <c r="AT298" s="122"/>
      <c r="AU298" s="122"/>
      <c r="AV298" s="122"/>
      <c r="AW298" s="122"/>
      <c r="AX298" s="122"/>
      <c r="AY298" s="123"/>
      <c r="AZ298" s="115">
        <f>AZ299+AZ303</f>
        <v>18020313</v>
      </c>
      <c r="BA298" s="116"/>
      <c r="BB298" s="116"/>
      <c r="BC298" s="116"/>
      <c r="BD298" s="116"/>
      <c r="BE298" s="116"/>
      <c r="BF298" s="116"/>
      <c r="BG298" s="116"/>
      <c r="BH298" s="116"/>
      <c r="BI298" s="116"/>
      <c r="BJ298" s="116"/>
      <c r="BK298" s="116"/>
      <c r="BL298" s="116"/>
      <c r="BM298" s="116"/>
      <c r="BN298" s="116"/>
      <c r="BO298" s="116"/>
      <c r="BP298" s="116"/>
      <c r="BQ298" s="116"/>
      <c r="BR298" s="116"/>
      <c r="BS298" s="116"/>
      <c r="BT298" s="116"/>
      <c r="BU298" s="116"/>
      <c r="BV298" s="117"/>
      <c r="BW298" s="115">
        <f>BW299+BW303</f>
        <v>6638972.899999999</v>
      </c>
      <c r="BX298" s="116"/>
      <c r="BY298" s="116"/>
      <c r="BZ298" s="116"/>
      <c r="CA298" s="116"/>
      <c r="CB298" s="116"/>
      <c r="CC298" s="116"/>
      <c r="CD298" s="116"/>
      <c r="CE298" s="116"/>
      <c r="CF298" s="116"/>
      <c r="CG298" s="116"/>
      <c r="CH298" s="116"/>
      <c r="CI298" s="116"/>
      <c r="CJ298" s="116"/>
      <c r="CK298" s="116"/>
      <c r="CL298" s="116"/>
      <c r="CM298" s="116"/>
      <c r="CN298" s="117"/>
      <c r="CO298" s="118">
        <f aca="true" t="shared" si="19" ref="CO298:CO329">AZ298-BW298</f>
        <v>11381340.100000001</v>
      </c>
      <c r="CP298" s="118"/>
      <c r="CQ298" s="118"/>
      <c r="CR298" s="118"/>
      <c r="CS298" s="118"/>
      <c r="CT298" s="118"/>
      <c r="CU298" s="118"/>
      <c r="CV298" s="118"/>
      <c r="CW298" s="118"/>
      <c r="CX298" s="118"/>
      <c r="CY298" s="118"/>
      <c r="CZ298" s="118"/>
      <c r="DA298" s="118"/>
      <c r="DB298" s="118"/>
      <c r="DC298" s="118"/>
      <c r="DD298" s="118"/>
      <c r="DE298" s="118"/>
      <c r="DF298" s="118"/>
    </row>
    <row r="299" spans="1:110" ht="15" customHeight="1">
      <c r="A299" s="119" t="s">
        <v>130</v>
      </c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20"/>
      <c r="AC299" s="125" t="s">
        <v>14</v>
      </c>
      <c r="AD299" s="126"/>
      <c r="AE299" s="126"/>
      <c r="AF299" s="126"/>
      <c r="AG299" s="126"/>
      <c r="AH299" s="126"/>
      <c r="AI299" s="124" t="s">
        <v>383</v>
      </c>
      <c r="AJ299" s="122"/>
      <c r="AK299" s="122"/>
      <c r="AL299" s="122"/>
      <c r="AM299" s="122"/>
      <c r="AN299" s="122"/>
      <c r="AO299" s="122"/>
      <c r="AP299" s="122"/>
      <c r="AQ299" s="122"/>
      <c r="AR299" s="122"/>
      <c r="AS299" s="122"/>
      <c r="AT299" s="122"/>
      <c r="AU299" s="122"/>
      <c r="AV299" s="122"/>
      <c r="AW299" s="122"/>
      <c r="AX299" s="122"/>
      <c r="AY299" s="123"/>
      <c r="AZ299" s="115">
        <f>AZ300</f>
        <v>17752121</v>
      </c>
      <c r="BA299" s="116"/>
      <c r="BB299" s="116"/>
      <c r="BC299" s="116"/>
      <c r="BD299" s="116"/>
      <c r="BE299" s="116"/>
      <c r="BF299" s="116"/>
      <c r="BG299" s="116"/>
      <c r="BH299" s="116"/>
      <c r="BI299" s="116"/>
      <c r="BJ299" s="116"/>
      <c r="BK299" s="116"/>
      <c r="BL299" s="116"/>
      <c r="BM299" s="116"/>
      <c r="BN299" s="116"/>
      <c r="BO299" s="116"/>
      <c r="BP299" s="116"/>
      <c r="BQ299" s="116"/>
      <c r="BR299" s="116"/>
      <c r="BS299" s="116"/>
      <c r="BT299" s="116"/>
      <c r="BU299" s="116"/>
      <c r="BV299" s="117"/>
      <c r="BW299" s="115">
        <f>BW300</f>
        <v>6633972.899999999</v>
      </c>
      <c r="BX299" s="116"/>
      <c r="BY299" s="116"/>
      <c r="BZ299" s="116"/>
      <c r="CA299" s="116"/>
      <c r="CB299" s="116"/>
      <c r="CC299" s="116"/>
      <c r="CD299" s="116"/>
      <c r="CE299" s="116"/>
      <c r="CF299" s="116"/>
      <c r="CG299" s="116"/>
      <c r="CH299" s="116"/>
      <c r="CI299" s="116"/>
      <c r="CJ299" s="116"/>
      <c r="CK299" s="116"/>
      <c r="CL299" s="116"/>
      <c r="CM299" s="116"/>
      <c r="CN299" s="117"/>
      <c r="CO299" s="118">
        <f t="shared" si="19"/>
        <v>11118148.100000001</v>
      </c>
      <c r="CP299" s="118"/>
      <c r="CQ299" s="118"/>
      <c r="CR299" s="118"/>
      <c r="CS299" s="118"/>
      <c r="CT299" s="118"/>
      <c r="CU299" s="118"/>
      <c r="CV299" s="118"/>
      <c r="CW299" s="118"/>
      <c r="CX299" s="118"/>
      <c r="CY299" s="118"/>
      <c r="CZ299" s="118"/>
      <c r="DA299" s="118"/>
      <c r="DB299" s="118"/>
      <c r="DC299" s="118"/>
      <c r="DD299" s="118"/>
      <c r="DE299" s="118"/>
      <c r="DF299" s="118"/>
    </row>
    <row r="300" spans="1:110" ht="21.75" customHeight="1">
      <c r="A300" s="119" t="s">
        <v>68</v>
      </c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20"/>
      <c r="AC300" s="125" t="s">
        <v>14</v>
      </c>
      <c r="AD300" s="126"/>
      <c r="AE300" s="126"/>
      <c r="AF300" s="126"/>
      <c r="AG300" s="126"/>
      <c r="AH300" s="126"/>
      <c r="AI300" s="124" t="s">
        <v>384</v>
      </c>
      <c r="AJ300" s="122"/>
      <c r="AK300" s="122"/>
      <c r="AL300" s="122"/>
      <c r="AM300" s="122"/>
      <c r="AN300" s="122"/>
      <c r="AO300" s="122"/>
      <c r="AP300" s="122"/>
      <c r="AQ300" s="122"/>
      <c r="AR300" s="122"/>
      <c r="AS300" s="122"/>
      <c r="AT300" s="122"/>
      <c r="AU300" s="122"/>
      <c r="AV300" s="122"/>
      <c r="AW300" s="122"/>
      <c r="AX300" s="122"/>
      <c r="AY300" s="123"/>
      <c r="AZ300" s="115">
        <f>AZ301+AZ302</f>
        <v>17752121</v>
      </c>
      <c r="BA300" s="116"/>
      <c r="BB300" s="116"/>
      <c r="BC300" s="116"/>
      <c r="BD300" s="116"/>
      <c r="BE300" s="116"/>
      <c r="BF300" s="116"/>
      <c r="BG300" s="116"/>
      <c r="BH300" s="116"/>
      <c r="BI300" s="116"/>
      <c r="BJ300" s="116"/>
      <c r="BK300" s="116"/>
      <c r="BL300" s="116"/>
      <c r="BM300" s="116"/>
      <c r="BN300" s="116"/>
      <c r="BO300" s="116"/>
      <c r="BP300" s="116"/>
      <c r="BQ300" s="116"/>
      <c r="BR300" s="116"/>
      <c r="BS300" s="116"/>
      <c r="BT300" s="116"/>
      <c r="BU300" s="116"/>
      <c r="BV300" s="117"/>
      <c r="BW300" s="115">
        <f>BW301+BW302</f>
        <v>6633972.899999999</v>
      </c>
      <c r="BX300" s="116"/>
      <c r="BY300" s="116"/>
      <c r="BZ300" s="116"/>
      <c r="CA300" s="116"/>
      <c r="CB300" s="116"/>
      <c r="CC300" s="116"/>
      <c r="CD300" s="116"/>
      <c r="CE300" s="116"/>
      <c r="CF300" s="116"/>
      <c r="CG300" s="116"/>
      <c r="CH300" s="116"/>
      <c r="CI300" s="116"/>
      <c r="CJ300" s="116"/>
      <c r="CK300" s="116"/>
      <c r="CL300" s="116"/>
      <c r="CM300" s="116"/>
      <c r="CN300" s="117"/>
      <c r="CO300" s="118">
        <f t="shared" si="19"/>
        <v>11118148.100000001</v>
      </c>
      <c r="CP300" s="118"/>
      <c r="CQ300" s="118"/>
      <c r="CR300" s="118"/>
      <c r="CS300" s="118"/>
      <c r="CT300" s="118"/>
      <c r="CU300" s="118"/>
      <c r="CV300" s="118"/>
      <c r="CW300" s="118"/>
      <c r="CX300" s="118"/>
      <c r="CY300" s="118"/>
      <c r="CZ300" s="118"/>
      <c r="DA300" s="118"/>
      <c r="DB300" s="118"/>
      <c r="DC300" s="118"/>
      <c r="DD300" s="118"/>
      <c r="DE300" s="118"/>
      <c r="DF300" s="118"/>
    </row>
    <row r="301" spans="1:110" ht="28.5" customHeight="1">
      <c r="A301" s="119" t="s">
        <v>69</v>
      </c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20"/>
      <c r="AC301" s="125" t="s">
        <v>14</v>
      </c>
      <c r="AD301" s="126"/>
      <c r="AE301" s="126"/>
      <c r="AF301" s="126"/>
      <c r="AG301" s="126"/>
      <c r="AH301" s="126"/>
      <c r="AI301" s="124" t="s">
        <v>385</v>
      </c>
      <c r="AJ301" s="122"/>
      <c r="AK301" s="122"/>
      <c r="AL301" s="122"/>
      <c r="AM301" s="122"/>
      <c r="AN301" s="122"/>
      <c r="AO301" s="122"/>
      <c r="AP301" s="122"/>
      <c r="AQ301" s="122"/>
      <c r="AR301" s="122"/>
      <c r="AS301" s="122"/>
      <c r="AT301" s="122"/>
      <c r="AU301" s="122"/>
      <c r="AV301" s="122"/>
      <c r="AW301" s="122"/>
      <c r="AX301" s="122"/>
      <c r="AY301" s="123"/>
      <c r="AZ301" s="115">
        <v>17180733</v>
      </c>
      <c r="BA301" s="116"/>
      <c r="BB301" s="116"/>
      <c r="BC301" s="116"/>
      <c r="BD301" s="116"/>
      <c r="BE301" s="116"/>
      <c r="BF301" s="116"/>
      <c r="BG301" s="116"/>
      <c r="BH301" s="116"/>
      <c r="BI301" s="116"/>
      <c r="BJ301" s="116"/>
      <c r="BK301" s="116"/>
      <c r="BL301" s="116"/>
      <c r="BM301" s="116"/>
      <c r="BN301" s="116"/>
      <c r="BO301" s="116"/>
      <c r="BP301" s="116"/>
      <c r="BQ301" s="116"/>
      <c r="BR301" s="116"/>
      <c r="BS301" s="116"/>
      <c r="BT301" s="116"/>
      <c r="BU301" s="116"/>
      <c r="BV301" s="117"/>
      <c r="BW301" s="115">
        <v>6424785.77</v>
      </c>
      <c r="BX301" s="116"/>
      <c r="BY301" s="116"/>
      <c r="BZ301" s="116"/>
      <c r="CA301" s="116"/>
      <c r="CB301" s="116"/>
      <c r="CC301" s="116"/>
      <c r="CD301" s="116"/>
      <c r="CE301" s="116"/>
      <c r="CF301" s="116"/>
      <c r="CG301" s="116"/>
      <c r="CH301" s="116"/>
      <c r="CI301" s="116"/>
      <c r="CJ301" s="116"/>
      <c r="CK301" s="116"/>
      <c r="CL301" s="116"/>
      <c r="CM301" s="116"/>
      <c r="CN301" s="117"/>
      <c r="CO301" s="118">
        <f t="shared" si="19"/>
        <v>10755947.23</v>
      </c>
      <c r="CP301" s="118"/>
      <c r="CQ301" s="118"/>
      <c r="CR301" s="118"/>
      <c r="CS301" s="118"/>
      <c r="CT301" s="118"/>
      <c r="CU301" s="118"/>
      <c r="CV301" s="118"/>
      <c r="CW301" s="118"/>
      <c r="CX301" s="118"/>
      <c r="CY301" s="118"/>
      <c r="CZ301" s="118"/>
      <c r="DA301" s="118"/>
      <c r="DB301" s="118"/>
      <c r="DC301" s="118"/>
      <c r="DD301" s="118"/>
      <c r="DE301" s="118"/>
      <c r="DF301" s="118"/>
    </row>
    <row r="302" spans="1:110" ht="19.5" customHeight="1">
      <c r="A302" s="119" t="s">
        <v>65</v>
      </c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20"/>
      <c r="AC302" s="125" t="s">
        <v>14</v>
      </c>
      <c r="AD302" s="126"/>
      <c r="AE302" s="126"/>
      <c r="AF302" s="126"/>
      <c r="AG302" s="126"/>
      <c r="AH302" s="126"/>
      <c r="AI302" s="124" t="s">
        <v>386</v>
      </c>
      <c r="AJ302" s="122"/>
      <c r="AK302" s="122"/>
      <c r="AL302" s="122"/>
      <c r="AM302" s="122"/>
      <c r="AN302" s="122"/>
      <c r="AO302" s="122"/>
      <c r="AP302" s="122"/>
      <c r="AQ302" s="122"/>
      <c r="AR302" s="122"/>
      <c r="AS302" s="122"/>
      <c r="AT302" s="122"/>
      <c r="AU302" s="122"/>
      <c r="AV302" s="122"/>
      <c r="AW302" s="122"/>
      <c r="AX302" s="122"/>
      <c r="AY302" s="123"/>
      <c r="AZ302" s="115">
        <v>571388</v>
      </c>
      <c r="BA302" s="116"/>
      <c r="BB302" s="116"/>
      <c r="BC302" s="116"/>
      <c r="BD302" s="116"/>
      <c r="BE302" s="116"/>
      <c r="BF302" s="116"/>
      <c r="BG302" s="116"/>
      <c r="BH302" s="116"/>
      <c r="BI302" s="116"/>
      <c r="BJ302" s="116"/>
      <c r="BK302" s="116"/>
      <c r="BL302" s="116"/>
      <c r="BM302" s="116"/>
      <c r="BN302" s="116"/>
      <c r="BO302" s="116"/>
      <c r="BP302" s="116"/>
      <c r="BQ302" s="116"/>
      <c r="BR302" s="116"/>
      <c r="BS302" s="116"/>
      <c r="BT302" s="116"/>
      <c r="BU302" s="116"/>
      <c r="BV302" s="117"/>
      <c r="BW302" s="115">
        <v>209187.13</v>
      </c>
      <c r="BX302" s="116"/>
      <c r="BY302" s="116"/>
      <c r="BZ302" s="116"/>
      <c r="CA302" s="116"/>
      <c r="CB302" s="116"/>
      <c r="CC302" s="116"/>
      <c r="CD302" s="116"/>
      <c r="CE302" s="116"/>
      <c r="CF302" s="116"/>
      <c r="CG302" s="116"/>
      <c r="CH302" s="116"/>
      <c r="CI302" s="116"/>
      <c r="CJ302" s="116"/>
      <c r="CK302" s="116"/>
      <c r="CL302" s="116"/>
      <c r="CM302" s="116"/>
      <c r="CN302" s="117"/>
      <c r="CO302" s="118">
        <f t="shared" si="19"/>
        <v>362200.87</v>
      </c>
      <c r="CP302" s="118"/>
      <c r="CQ302" s="118"/>
      <c r="CR302" s="118"/>
      <c r="CS302" s="118"/>
      <c r="CT302" s="118"/>
      <c r="CU302" s="118"/>
      <c r="CV302" s="118"/>
      <c r="CW302" s="118"/>
      <c r="CX302" s="118"/>
      <c r="CY302" s="118"/>
      <c r="CZ302" s="118"/>
      <c r="DA302" s="118"/>
      <c r="DB302" s="118"/>
      <c r="DC302" s="118"/>
      <c r="DD302" s="118"/>
      <c r="DE302" s="118"/>
      <c r="DF302" s="118"/>
    </row>
    <row r="303" spans="1:110" ht="27" customHeight="1">
      <c r="A303" s="119" t="s">
        <v>70</v>
      </c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20"/>
      <c r="AC303" s="125" t="s">
        <v>14</v>
      </c>
      <c r="AD303" s="126"/>
      <c r="AE303" s="126"/>
      <c r="AF303" s="126"/>
      <c r="AG303" s="126"/>
      <c r="AH303" s="126"/>
      <c r="AI303" s="124" t="s">
        <v>387</v>
      </c>
      <c r="AJ303" s="122"/>
      <c r="AK303" s="122"/>
      <c r="AL303" s="122"/>
      <c r="AM303" s="122"/>
      <c r="AN303" s="122"/>
      <c r="AO303" s="122"/>
      <c r="AP303" s="122"/>
      <c r="AQ303" s="122"/>
      <c r="AR303" s="122"/>
      <c r="AS303" s="122"/>
      <c r="AT303" s="122"/>
      <c r="AU303" s="122"/>
      <c r="AV303" s="122"/>
      <c r="AW303" s="122"/>
      <c r="AX303" s="122"/>
      <c r="AY303" s="123"/>
      <c r="AZ303" s="115">
        <f>AZ304+AZ305</f>
        <v>268192</v>
      </c>
      <c r="BA303" s="116"/>
      <c r="BB303" s="116"/>
      <c r="BC303" s="116"/>
      <c r="BD303" s="116"/>
      <c r="BE303" s="116"/>
      <c r="BF303" s="116"/>
      <c r="BG303" s="116"/>
      <c r="BH303" s="116"/>
      <c r="BI303" s="116"/>
      <c r="BJ303" s="116"/>
      <c r="BK303" s="116"/>
      <c r="BL303" s="116"/>
      <c r="BM303" s="116"/>
      <c r="BN303" s="116"/>
      <c r="BO303" s="116"/>
      <c r="BP303" s="116"/>
      <c r="BQ303" s="116"/>
      <c r="BR303" s="116"/>
      <c r="BS303" s="116"/>
      <c r="BT303" s="116"/>
      <c r="BU303" s="116"/>
      <c r="BV303" s="117"/>
      <c r="BW303" s="115">
        <f>BW304+BW305</f>
        <v>5000</v>
      </c>
      <c r="BX303" s="116"/>
      <c r="BY303" s="116"/>
      <c r="BZ303" s="116"/>
      <c r="CA303" s="116"/>
      <c r="CB303" s="116"/>
      <c r="CC303" s="116"/>
      <c r="CD303" s="116"/>
      <c r="CE303" s="116"/>
      <c r="CF303" s="116"/>
      <c r="CG303" s="116"/>
      <c r="CH303" s="116"/>
      <c r="CI303" s="116"/>
      <c r="CJ303" s="116"/>
      <c r="CK303" s="116"/>
      <c r="CL303" s="116"/>
      <c r="CM303" s="116"/>
      <c r="CN303" s="117"/>
      <c r="CO303" s="118">
        <f t="shared" si="19"/>
        <v>263192</v>
      </c>
      <c r="CP303" s="118"/>
      <c r="CQ303" s="118"/>
      <c r="CR303" s="118"/>
      <c r="CS303" s="118"/>
      <c r="CT303" s="118"/>
      <c r="CU303" s="118"/>
      <c r="CV303" s="118"/>
      <c r="CW303" s="118"/>
      <c r="CX303" s="118"/>
      <c r="CY303" s="118"/>
      <c r="CZ303" s="118"/>
      <c r="DA303" s="118"/>
      <c r="DB303" s="118"/>
      <c r="DC303" s="118"/>
      <c r="DD303" s="118"/>
      <c r="DE303" s="118"/>
      <c r="DF303" s="118"/>
    </row>
    <row r="304" spans="1:110" ht="27.75" customHeight="1">
      <c r="A304" s="119" t="s">
        <v>71</v>
      </c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20"/>
      <c r="AC304" s="125" t="s">
        <v>14</v>
      </c>
      <c r="AD304" s="126"/>
      <c r="AE304" s="126"/>
      <c r="AF304" s="126"/>
      <c r="AG304" s="126"/>
      <c r="AH304" s="126"/>
      <c r="AI304" s="124" t="s">
        <v>388</v>
      </c>
      <c r="AJ304" s="122"/>
      <c r="AK304" s="122"/>
      <c r="AL304" s="122"/>
      <c r="AM304" s="122"/>
      <c r="AN304" s="122"/>
      <c r="AO304" s="122"/>
      <c r="AP304" s="122"/>
      <c r="AQ304" s="122"/>
      <c r="AR304" s="122"/>
      <c r="AS304" s="122"/>
      <c r="AT304" s="122"/>
      <c r="AU304" s="122"/>
      <c r="AV304" s="122"/>
      <c r="AW304" s="122"/>
      <c r="AX304" s="122"/>
      <c r="AY304" s="123"/>
      <c r="AZ304" s="115">
        <v>168192</v>
      </c>
      <c r="BA304" s="116"/>
      <c r="BB304" s="116"/>
      <c r="BC304" s="116"/>
      <c r="BD304" s="116"/>
      <c r="BE304" s="116"/>
      <c r="BF304" s="116"/>
      <c r="BG304" s="116"/>
      <c r="BH304" s="116"/>
      <c r="BI304" s="116"/>
      <c r="BJ304" s="116"/>
      <c r="BK304" s="116"/>
      <c r="BL304" s="116"/>
      <c r="BM304" s="116"/>
      <c r="BN304" s="116"/>
      <c r="BO304" s="116"/>
      <c r="BP304" s="116"/>
      <c r="BQ304" s="116"/>
      <c r="BR304" s="116"/>
      <c r="BS304" s="116"/>
      <c r="BT304" s="116"/>
      <c r="BU304" s="116"/>
      <c r="BV304" s="117"/>
      <c r="BW304" s="115">
        <v>5000</v>
      </c>
      <c r="BX304" s="116"/>
      <c r="BY304" s="116"/>
      <c r="BZ304" s="116"/>
      <c r="CA304" s="116"/>
      <c r="CB304" s="116"/>
      <c r="CC304" s="116"/>
      <c r="CD304" s="116"/>
      <c r="CE304" s="116"/>
      <c r="CF304" s="116"/>
      <c r="CG304" s="116"/>
      <c r="CH304" s="116"/>
      <c r="CI304" s="116"/>
      <c r="CJ304" s="116"/>
      <c r="CK304" s="116"/>
      <c r="CL304" s="116"/>
      <c r="CM304" s="116"/>
      <c r="CN304" s="117"/>
      <c r="CO304" s="118">
        <f t="shared" si="19"/>
        <v>163192</v>
      </c>
      <c r="CP304" s="118"/>
      <c r="CQ304" s="118"/>
      <c r="CR304" s="118"/>
      <c r="CS304" s="118"/>
      <c r="CT304" s="118"/>
      <c r="CU304" s="118"/>
      <c r="CV304" s="118"/>
      <c r="CW304" s="118"/>
      <c r="CX304" s="118"/>
      <c r="CY304" s="118"/>
      <c r="CZ304" s="118"/>
      <c r="DA304" s="118"/>
      <c r="DB304" s="118"/>
      <c r="DC304" s="118"/>
      <c r="DD304" s="118"/>
      <c r="DE304" s="118"/>
      <c r="DF304" s="118"/>
    </row>
    <row r="305" spans="1:121" ht="27.75" customHeight="1">
      <c r="A305" s="119" t="s">
        <v>94</v>
      </c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20"/>
      <c r="AC305" s="121" t="s">
        <v>14</v>
      </c>
      <c r="AD305" s="122"/>
      <c r="AE305" s="122"/>
      <c r="AF305" s="122"/>
      <c r="AG305" s="122"/>
      <c r="AH305" s="123"/>
      <c r="AI305" s="124" t="s">
        <v>546</v>
      </c>
      <c r="AJ305" s="122"/>
      <c r="AK305" s="122"/>
      <c r="AL305" s="122"/>
      <c r="AM305" s="122"/>
      <c r="AN305" s="122"/>
      <c r="AO305" s="122"/>
      <c r="AP305" s="122"/>
      <c r="AQ305" s="122"/>
      <c r="AR305" s="122"/>
      <c r="AS305" s="122"/>
      <c r="AT305" s="122"/>
      <c r="AU305" s="122"/>
      <c r="AV305" s="122"/>
      <c r="AW305" s="122"/>
      <c r="AX305" s="122"/>
      <c r="AY305" s="123"/>
      <c r="AZ305" s="115">
        <v>100000</v>
      </c>
      <c r="BA305" s="116"/>
      <c r="BB305" s="116"/>
      <c r="BC305" s="116"/>
      <c r="BD305" s="116"/>
      <c r="BE305" s="116"/>
      <c r="BF305" s="116"/>
      <c r="BG305" s="116"/>
      <c r="BH305" s="116"/>
      <c r="BI305" s="116"/>
      <c r="BJ305" s="116"/>
      <c r="BK305" s="116"/>
      <c r="BL305" s="116"/>
      <c r="BM305" s="116"/>
      <c r="BN305" s="116"/>
      <c r="BO305" s="116"/>
      <c r="BP305" s="116"/>
      <c r="BQ305" s="116"/>
      <c r="BR305" s="116"/>
      <c r="BS305" s="116"/>
      <c r="BT305" s="116"/>
      <c r="BU305" s="116"/>
      <c r="BV305" s="117"/>
      <c r="BW305" s="115">
        <v>0</v>
      </c>
      <c r="BX305" s="116"/>
      <c r="BY305" s="116"/>
      <c r="BZ305" s="116"/>
      <c r="CA305" s="116"/>
      <c r="CB305" s="116"/>
      <c r="CC305" s="116"/>
      <c r="CD305" s="116"/>
      <c r="CE305" s="116"/>
      <c r="CF305" s="116"/>
      <c r="CG305" s="116"/>
      <c r="CH305" s="116"/>
      <c r="CI305" s="116"/>
      <c r="CJ305" s="116"/>
      <c r="CK305" s="116"/>
      <c r="CL305" s="116"/>
      <c r="CM305" s="116"/>
      <c r="CN305" s="117"/>
      <c r="CO305" s="118">
        <f>AZ305-BW305</f>
        <v>100000</v>
      </c>
      <c r="CP305" s="118"/>
      <c r="CQ305" s="118"/>
      <c r="CR305" s="118"/>
      <c r="CS305" s="118"/>
      <c r="CT305" s="118"/>
      <c r="CU305" s="118"/>
      <c r="CV305" s="118"/>
      <c r="CW305" s="118"/>
      <c r="CX305" s="118"/>
      <c r="CY305" s="118"/>
      <c r="CZ305" s="118"/>
      <c r="DA305" s="118"/>
      <c r="DB305" s="118"/>
      <c r="DC305" s="118"/>
      <c r="DD305" s="118"/>
      <c r="DE305" s="118"/>
      <c r="DF305" s="118"/>
      <c r="DG305" s="191"/>
      <c r="DH305" s="191"/>
      <c r="DI305" s="191"/>
      <c r="DJ305" s="191"/>
      <c r="DK305" s="191"/>
      <c r="DL305" s="191"/>
      <c r="DM305" s="191"/>
      <c r="DN305" s="191"/>
      <c r="DO305" s="191"/>
      <c r="DP305" s="191"/>
      <c r="DQ305" s="191"/>
    </row>
    <row r="306" spans="1:121" ht="105.75" customHeight="1">
      <c r="A306" s="119" t="s">
        <v>348</v>
      </c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20"/>
      <c r="AC306" s="125" t="s">
        <v>14</v>
      </c>
      <c r="AD306" s="126"/>
      <c r="AE306" s="126"/>
      <c r="AF306" s="126"/>
      <c r="AG306" s="126"/>
      <c r="AH306" s="126"/>
      <c r="AI306" s="124" t="s">
        <v>389</v>
      </c>
      <c r="AJ306" s="122"/>
      <c r="AK306" s="122"/>
      <c r="AL306" s="122"/>
      <c r="AM306" s="122"/>
      <c r="AN306" s="122"/>
      <c r="AO306" s="122"/>
      <c r="AP306" s="122"/>
      <c r="AQ306" s="122"/>
      <c r="AR306" s="122"/>
      <c r="AS306" s="122"/>
      <c r="AT306" s="122"/>
      <c r="AU306" s="122"/>
      <c r="AV306" s="122"/>
      <c r="AW306" s="122"/>
      <c r="AX306" s="122"/>
      <c r="AY306" s="123"/>
      <c r="AZ306" s="115">
        <f>AZ307</f>
        <v>1976530</v>
      </c>
      <c r="BA306" s="116"/>
      <c r="BB306" s="116"/>
      <c r="BC306" s="116"/>
      <c r="BD306" s="116"/>
      <c r="BE306" s="116"/>
      <c r="BF306" s="116"/>
      <c r="BG306" s="116"/>
      <c r="BH306" s="116"/>
      <c r="BI306" s="116"/>
      <c r="BJ306" s="116"/>
      <c r="BK306" s="116"/>
      <c r="BL306" s="116"/>
      <c r="BM306" s="116"/>
      <c r="BN306" s="116"/>
      <c r="BO306" s="116"/>
      <c r="BP306" s="116"/>
      <c r="BQ306" s="116"/>
      <c r="BR306" s="116"/>
      <c r="BS306" s="116"/>
      <c r="BT306" s="116"/>
      <c r="BU306" s="116"/>
      <c r="BV306" s="117"/>
      <c r="BW306" s="115">
        <f>BW307</f>
        <v>876171.03</v>
      </c>
      <c r="BX306" s="116"/>
      <c r="BY306" s="116"/>
      <c r="BZ306" s="116"/>
      <c r="CA306" s="116"/>
      <c r="CB306" s="116"/>
      <c r="CC306" s="116"/>
      <c r="CD306" s="116"/>
      <c r="CE306" s="116"/>
      <c r="CF306" s="116"/>
      <c r="CG306" s="116"/>
      <c r="CH306" s="116"/>
      <c r="CI306" s="116"/>
      <c r="CJ306" s="116"/>
      <c r="CK306" s="116"/>
      <c r="CL306" s="116"/>
      <c r="CM306" s="116"/>
      <c r="CN306" s="117"/>
      <c r="CO306" s="118">
        <f t="shared" si="19"/>
        <v>1100358.97</v>
      </c>
      <c r="CP306" s="118"/>
      <c r="CQ306" s="118"/>
      <c r="CR306" s="118"/>
      <c r="CS306" s="118"/>
      <c r="CT306" s="118"/>
      <c r="CU306" s="118"/>
      <c r="CV306" s="118"/>
      <c r="CW306" s="118"/>
      <c r="CX306" s="118"/>
      <c r="CY306" s="118"/>
      <c r="CZ306" s="118"/>
      <c r="DA306" s="118"/>
      <c r="DB306" s="118"/>
      <c r="DC306" s="118"/>
      <c r="DD306" s="118"/>
      <c r="DE306" s="118"/>
      <c r="DF306" s="118"/>
      <c r="DG306" s="191"/>
      <c r="DH306" s="191"/>
      <c r="DI306" s="191"/>
      <c r="DJ306" s="191"/>
      <c r="DK306" s="191"/>
      <c r="DL306" s="191"/>
      <c r="DM306" s="191"/>
      <c r="DN306" s="191"/>
      <c r="DO306" s="191"/>
      <c r="DP306" s="191"/>
      <c r="DQ306" s="191"/>
    </row>
    <row r="307" spans="1:110" ht="21.75" customHeight="1">
      <c r="A307" s="119" t="s">
        <v>130</v>
      </c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20"/>
      <c r="AC307" s="125" t="s">
        <v>14</v>
      </c>
      <c r="AD307" s="126"/>
      <c r="AE307" s="126"/>
      <c r="AF307" s="126"/>
      <c r="AG307" s="126"/>
      <c r="AH307" s="126"/>
      <c r="AI307" s="124" t="s">
        <v>390</v>
      </c>
      <c r="AJ307" s="122"/>
      <c r="AK307" s="122"/>
      <c r="AL307" s="122"/>
      <c r="AM307" s="122"/>
      <c r="AN307" s="122"/>
      <c r="AO307" s="122"/>
      <c r="AP307" s="122"/>
      <c r="AQ307" s="122"/>
      <c r="AR307" s="122"/>
      <c r="AS307" s="122"/>
      <c r="AT307" s="122"/>
      <c r="AU307" s="122"/>
      <c r="AV307" s="122"/>
      <c r="AW307" s="122"/>
      <c r="AX307" s="122"/>
      <c r="AY307" s="123"/>
      <c r="AZ307" s="115">
        <f>AZ308</f>
        <v>1976530</v>
      </c>
      <c r="BA307" s="116"/>
      <c r="BB307" s="116"/>
      <c r="BC307" s="116"/>
      <c r="BD307" s="116"/>
      <c r="BE307" s="116"/>
      <c r="BF307" s="116"/>
      <c r="BG307" s="116"/>
      <c r="BH307" s="116"/>
      <c r="BI307" s="116"/>
      <c r="BJ307" s="116"/>
      <c r="BK307" s="116"/>
      <c r="BL307" s="116"/>
      <c r="BM307" s="116"/>
      <c r="BN307" s="116"/>
      <c r="BO307" s="116"/>
      <c r="BP307" s="116"/>
      <c r="BQ307" s="116"/>
      <c r="BR307" s="116"/>
      <c r="BS307" s="116"/>
      <c r="BT307" s="116"/>
      <c r="BU307" s="116"/>
      <c r="BV307" s="117"/>
      <c r="BW307" s="115">
        <f>BW308</f>
        <v>876171.03</v>
      </c>
      <c r="BX307" s="116"/>
      <c r="BY307" s="116"/>
      <c r="BZ307" s="116"/>
      <c r="CA307" s="116"/>
      <c r="CB307" s="116"/>
      <c r="CC307" s="116"/>
      <c r="CD307" s="116"/>
      <c r="CE307" s="116"/>
      <c r="CF307" s="116"/>
      <c r="CG307" s="116"/>
      <c r="CH307" s="116"/>
      <c r="CI307" s="116"/>
      <c r="CJ307" s="116"/>
      <c r="CK307" s="116"/>
      <c r="CL307" s="116"/>
      <c r="CM307" s="116"/>
      <c r="CN307" s="117"/>
      <c r="CO307" s="118">
        <f t="shared" si="19"/>
        <v>1100358.97</v>
      </c>
      <c r="CP307" s="118"/>
      <c r="CQ307" s="118"/>
      <c r="CR307" s="118"/>
      <c r="CS307" s="118"/>
      <c r="CT307" s="118"/>
      <c r="CU307" s="118"/>
      <c r="CV307" s="118"/>
      <c r="CW307" s="118"/>
      <c r="CX307" s="118"/>
      <c r="CY307" s="118"/>
      <c r="CZ307" s="118"/>
      <c r="DA307" s="118"/>
      <c r="DB307" s="118"/>
      <c r="DC307" s="118"/>
      <c r="DD307" s="118"/>
      <c r="DE307" s="118"/>
      <c r="DF307" s="118"/>
    </row>
    <row r="308" spans="1:110" ht="21.75" customHeight="1">
      <c r="A308" s="119" t="s">
        <v>93</v>
      </c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20"/>
      <c r="AC308" s="125" t="s">
        <v>14</v>
      </c>
      <c r="AD308" s="126"/>
      <c r="AE308" s="126"/>
      <c r="AF308" s="126"/>
      <c r="AG308" s="126"/>
      <c r="AH308" s="126"/>
      <c r="AI308" s="124" t="s">
        <v>391</v>
      </c>
      <c r="AJ308" s="122"/>
      <c r="AK308" s="122"/>
      <c r="AL308" s="122"/>
      <c r="AM308" s="122"/>
      <c r="AN308" s="122"/>
      <c r="AO308" s="122"/>
      <c r="AP308" s="122"/>
      <c r="AQ308" s="122"/>
      <c r="AR308" s="122"/>
      <c r="AS308" s="122"/>
      <c r="AT308" s="122"/>
      <c r="AU308" s="122"/>
      <c r="AV308" s="122"/>
      <c r="AW308" s="122"/>
      <c r="AX308" s="122"/>
      <c r="AY308" s="123"/>
      <c r="AZ308" s="115">
        <f>AZ309</f>
        <v>1976530</v>
      </c>
      <c r="BA308" s="116"/>
      <c r="BB308" s="116"/>
      <c r="BC308" s="116"/>
      <c r="BD308" s="116"/>
      <c r="BE308" s="116"/>
      <c r="BF308" s="116"/>
      <c r="BG308" s="116"/>
      <c r="BH308" s="116"/>
      <c r="BI308" s="116"/>
      <c r="BJ308" s="116"/>
      <c r="BK308" s="116"/>
      <c r="BL308" s="116"/>
      <c r="BM308" s="116"/>
      <c r="BN308" s="116"/>
      <c r="BO308" s="116"/>
      <c r="BP308" s="116"/>
      <c r="BQ308" s="116"/>
      <c r="BR308" s="116"/>
      <c r="BS308" s="116"/>
      <c r="BT308" s="116"/>
      <c r="BU308" s="116"/>
      <c r="BV308" s="117"/>
      <c r="BW308" s="115">
        <f>BW309</f>
        <v>876171.03</v>
      </c>
      <c r="BX308" s="116"/>
      <c r="BY308" s="116"/>
      <c r="BZ308" s="116"/>
      <c r="CA308" s="116"/>
      <c r="CB308" s="116"/>
      <c r="CC308" s="116"/>
      <c r="CD308" s="116"/>
      <c r="CE308" s="116"/>
      <c r="CF308" s="116"/>
      <c r="CG308" s="116"/>
      <c r="CH308" s="116"/>
      <c r="CI308" s="116"/>
      <c r="CJ308" s="116"/>
      <c r="CK308" s="116"/>
      <c r="CL308" s="116"/>
      <c r="CM308" s="116"/>
      <c r="CN308" s="117"/>
      <c r="CO308" s="118">
        <f t="shared" si="19"/>
        <v>1100358.97</v>
      </c>
      <c r="CP308" s="118"/>
      <c r="CQ308" s="118"/>
      <c r="CR308" s="118"/>
      <c r="CS308" s="118"/>
      <c r="CT308" s="118"/>
      <c r="CU308" s="118"/>
      <c r="CV308" s="118"/>
      <c r="CW308" s="118"/>
      <c r="CX308" s="118"/>
      <c r="CY308" s="118"/>
      <c r="CZ308" s="118"/>
      <c r="DA308" s="118"/>
      <c r="DB308" s="118"/>
      <c r="DC308" s="118"/>
      <c r="DD308" s="118"/>
      <c r="DE308" s="118"/>
      <c r="DF308" s="118"/>
    </row>
    <row r="309" spans="1:110" ht="36.75" customHeight="1">
      <c r="A309" s="119" t="s">
        <v>300</v>
      </c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20"/>
      <c r="AC309" s="125" t="s">
        <v>14</v>
      </c>
      <c r="AD309" s="126"/>
      <c r="AE309" s="126"/>
      <c r="AF309" s="126"/>
      <c r="AG309" s="126"/>
      <c r="AH309" s="126"/>
      <c r="AI309" s="124" t="s">
        <v>392</v>
      </c>
      <c r="AJ309" s="122"/>
      <c r="AK309" s="122"/>
      <c r="AL309" s="122"/>
      <c r="AM309" s="122"/>
      <c r="AN309" s="122"/>
      <c r="AO309" s="122"/>
      <c r="AP309" s="122"/>
      <c r="AQ309" s="122"/>
      <c r="AR309" s="122"/>
      <c r="AS309" s="122"/>
      <c r="AT309" s="122"/>
      <c r="AU309" s="122"/>
      <c r="AV309" s="122"/>
      <c r="AW309" s="122"/>
      <c r="AX309" s="122"/>
      <c r="AY309" s="123"/>
      <c r="AZ309" s="115">
        <v>1976530</v>
      </c>
      <c r="BA309" s="116"/>
      <c r="BB309" s="116"/>
      <c r="BC309" s="116"/>
      <c r="BD309" s="116"/>
      <c r="BE309" s="116"/>
      <c r="BF309" s="116"/>
      <c r="BG309" s="116"/>
      <c r="BH309" s="116"/>
      <c r="BI309" s="116"/>
      <c r="BJ309" s="116"/>
      <c r="BK309" s="116"/>
      <c r="BL309" s="116"/>
      <c r="BM309" s="116"/>
      <c r="BN309" s="116"/>
      <c r="BO309" s="116"/>
      <c r="BP309" s="116"/>
      <c r="BQ309" s="116"/>
      <c r="BR309" s="116"/>
      <c r="BS309" s="116"/>
      <c r="BT309" s="116"/>
      <c r="BU309" s="116"/>
      <c r="BV309" s="117"/>
      <c r="BW309" s="115">
        <v>876171.03</v>
      </c>
      <c r="BX309" s="116"/>
      <c r="BY309" s="116"/>
      <c r="BZ309" s="116"/>
      <c r="CA309" s="116"/>
      <c r="CB309" s="116"/>
      <c r="CC309" s="116"/>
      <c r="CD309" s="116"/>
      <c r="CE309" s="116"/>
      <c r="CF309" s="116"/>
      <c r="CG309" s="116"/>
      <c r="CH309" s="116"/>
      <c r="CI309" s="116"/>
      <c r="CJ309" s="116"/>
      <c r="CK309" s="116"/>
      <c r="CL309" s="116"/>
      <c r="CM309" s="116"/>
      <c r="CN309" s="117"/>
      <c r="CO309" s="118">
        <f t="shared" si="19"/>
        <v>1100358.97</v>
      </c>
      <c r="CP309" s="118"/>
      <c r="CQ309" s="118"/>
      <c r="CR309" s="118"/>
      <c r="CS309" s="118"/>
      <c r="CT309" s="118"/>
      <c r="CU309" s="118"/>
      <c r="CV309" s="118"/>
      <c r="CW309" s="118"/>
      <c r="CX309" s="118"/>
      <c r="CY309" s="118"/>
      <c r="CZ309" s="118"/>
      <c r="DA309" s="118"/>
      <c r="DB309" s="118"/>
      <c r="DC309" s="118"/>
      <c r="DD309" s="118"/>
      <c r="DE309" s="118"/>
      <c r="DF309" s="118"/>
    </row>
    <row r="310" spans="1:110" ht="42" customHeight="1">
      <c r="A310" s="119" t="str">
        <f>'[6]Месячный отчет Расходы в Excel'!A342</f>
        <v> Другие вопросы в области жилищно-коммунального хозяйства</v>
      </c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20"/>
      <c r="AC310" s="125" t="s">
        <v>14</v>
      </c>
      <c r="AD310" s="126"/>
      <c r="AE310" s="126"/>
      <c r="AF310" s="126"/>
      <c r="AG310" s="126"/>
      <c r="AH310" s="126"/>
      <c r="AI310" s="124" t="str">
        <f>'[6]Месячный отчет Расходы в Excel'!B342</f>
        <v>951 0505 0000000 000 000</v>
      </c>
      <c r="AJ310" s="122"/>
      <c r="AK310" s="122"/>
      <c r="AL310" s="122"/>
      <c r="AM310" s="122"/>
      <c r="AN310" s="122"/>
      <c r="AO310" s="122"/>
      <c r="AP310" s="122"/>
      <c r="AQ310" s="122"/>
      <c r="AR310" s="122"/>
      <c r="AS310" s="122"/>
      <c r="AT310" s="122"/>
      <c r="AU310" s="122"/>
      <c r="AV310" s="122"/>
      <c r="AW310" s="122"/>
      <c r="AX310" s="122"/>
      <c r="AY310" s="123"/>
      <c r="AZ310" s="115">
        <f aca="true" t="shared" si="20" ref="AZ310:AZ315">AZ311</f>
        <v>2698400</v>
      </c>
      <c r="BA310" s="116"/>
      <c r="BB310" s="116"/>
      <c r="BC310" s="116"/>
      <c r="BD310" s="116"/>
      <c r="BE310" s="116"/>
      <c r="BF310" s="116"/>
      <c r="BG310" s="116"/>
      <c r="BH310" s="116"/>
      <c r="BI310" s="116"/>
      <c r="BJ310" s="116"/>
      <c r="BK310" s="116"/>
      <c r="BL310" s="116"/>
      <c r="BM310" s="116"/>
      <c r="BN310" s="116"/>
      <c r="BO310" s="116"/>
      <c r="BP310" s="116"/>
      <c r="BQ310" s="116"/>
      <c r="BR310" s="116"/>
      <c r="BS310" s="116"/>
      <c r="BT310" s="116"/>
      <c r="BU310" s="116"/>
      <c r="BV310" s="117"/>
      <c r="BW310" s="115">
        <f aca="true" t="shared" si="21" ref="BW310:BW315">BW311</f>
        <v>1071292.62</v>
      </c>
      <c r="BX310" s="116"/>
      <c r="BY310" s="116"/>
      <c r="BZ310" s="116"/>
      <c r="CA310" s="116"/>
      <c r="CB310" s="116"/>
      <c r="CC310" s="116"/>
      <c r="CD310" s="116"/>
      <c r="CE310" s="116"/>
      <c r="CF310" s="116"/>
      <c r="CG310" s="116"/>
      <c r="CH310" s="116"/>
      <c r="CI310" s="116"/>
      <c r="CJ310" s="116"/>
      <c r="CK310" s="116"/>
      <c r="CL310" s="116"/>
      <c r="CM310" s="116"/>
      <c r="CN310" s="117"/>
      <c r="CO310" s="118">
        <f t="shared" si="19"/>
        <v>1627107.38</v>
      </c>
      <c r="CP310" s="118"/>
      <c r="CQ310" s="118"/>
      <c r="CR310" s="118"/>
      <c r="CS310" s="118"/>
      <c r="CT310" s="118"/>
      <c r="CU310" s="118"/>
      <c r="CV310" s="118"/>
      <c r="CW310" s="118"/>
      <c r="CX310" s="118"/>
      <c r="CY310" s="118"/>
      <c r="CZ310" s="118"/>
      <c r="DA310" s="118"/>
      <c r="DB310" s="118"/>
      <c r="DC310" s="118"/>
      <c r="DD310" s="118"/>
      <c r="DE310" s="118"/>
      <c r="DF310" s="118"/>
    </row>
    <row r="311" spans="1:110" ht="72" customHeight="1">
      <c r="A311" s="119" t="str">
        <f>'[6]Месячный отчет Расходы в Excel'!A343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20"/>
      <c r="AC311" s="125" t="s">
        <v>14</v>
      </c>
      <c r="AD311" s="126"/>
      <c r="AE311" s="126"/>
      <c r="AF311" s="126"/>
      <c r="AG311" s="126"/>
      <c r="AH311" s="126"/>
      <c r="AI311" s="124" t="str">
        <f>'[6]Месячный отчет Расходы в Excel'!B343</f>
        <v>951 0505 0020000 000 000</v>
      </c>
      <c r="AJ311" s="122"/>
      <c r="AK311" s="122"/>
      <c r="AL311" s="122"/>
      <c r="AM311" s="122"/>
      <c r="AN311" s="122"/>
      <c r="AO311" s="122"/>
      <c r="AP311" s="122"/>
      <c r="AQ311" s="122"/>
      <c r="AR311" s="122"/>
      <c r="AS311" s="122"/>
      <c r="AT311" s="122"/>
      <c r="AU311" s="122"/>
      <c r="AV311" s="122"/>
      <c r="AW311" s="122"/>
      <c r="AX311" s="122"/>
      <c r="AY311" s="123"/>
      <c r="AZ311" s="115">
        <f t="shared" si="20"/>
        <v>2698400</v>
      </c>
      <c r="BA311" s="116"/>
      <c r="BB311" s="116"/>
      <c r="BC311" s="116"/>
      <c r="BD311" s="116"/>
      <c r="BE311" s="116"/>
      <c r="BF311" s="116"/>
      <c r="BG311" s="116"/>
      <c r="BH311" s="116"/>
      <c r="BI311" s="116"/>
      <c r="BJ311" s="116"/>
      <c r="BK311" s="116"/>
      <c r="BL311" s="116"/>
      <c r="BM311" s="116"/>
      <c r="BN311" s="116"/>
      <c r="BO311" s="116"/>
      <c r="BP311" s="116"/>
      <c r="BQ311" s="116"/>
      <c r="BR311" s="116"/>
      <c r="BS311" s="116"/>
      <c r="BT311" s="116"/>
      <c r="BU311" s="116"/>
      <c r="BV311" s="117"/>
      <c r="BW311" s="115">
        <f t="shared" si="21"/>
        <v>1071292.62</v>
      </c>
      <c r="BX311" s="116"/>
      <c r="BY311" s="116"/>
      <c r="BZ311" s="116"/>
      <c r="CA311" s="116"/>
      <c r="CB311" s="116"/>
      <c r="CC311" s="116"/>
      <c r="CD311" s="116"/>
      <c r="CE311" s="116"/>
      <c r="CF311" s="116"/>
      <c r="CG311" s="116"/>
      <c r="CH311" s="116"/>
      <c r="CI311" s="116"/>
      <c r="CJ311" s="116"/>
      <c r="CK311" s="116"/>
      <c r="CL311" s="116"/>
      <c r="CM311" s="116"/>
      <c r="CN311" s="117"/>
      <c r="CO311" s="118">
        <f t="shared" si="19"/>
        <v>1627107.38</v>
      </c>
      <c r="CP311" s="118"/>
      <c r="CQ311" s="118"/>
      <c r="CR311" s="118"/>
      <c r="CS311" s="118"/>
      <c r="CT311" s="118"/>
      <c r="CU311" s="118"/>
      <c r="CV311" s="118"/>
      <c r="CW311" s="118"/>
      <c r="CX311" s="118"/>
      <c r="CY311" s="118"/>
      <c r="CZ311" s="118"/>
      <c r="DA311" s="118"/>
      <c r="DB311" s="118"/>
      <c r="DC311" s="118"/>
      <c r="DD311" s="118"/>
      <c r="DE311" s="118"/>
      <c r="DF311" s="118"/>
    </row>
    <row r="312" spans="1:110" ht="36.75" customHeight="1">
      <c r="A312" s="119" t="str">
        <f>'[6]Месячный отчет Расходы в Excel'!A344</f>
        <v> Обеспечение деятельности подведомственных учреждений</v>
      </c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20"/>
      <c r="AC312" s="125" t="s">
        <v>14</v>
      </c>
      <c r="AD312" s="126"/>
      <c r="AE312" s="126"/>
      <c r="AF312" s="126"/>
      <c r="AG312" s="126"/>
      <c r="AH312" s="126"/>
      <c r="AI312" s="124" t="str">
        <f>'[6]Месячный отчет Расходы в Excel'!B344</f>
        <v>951 0505 0029900 000 000</v>
      </c>
      <c r="AJ312" s="122"/>
      <c r="AK312" s="122"/>
      <c r="AL312" s="122"/>
      <c r="AM312" s="122"/>
      <c r="AN312" s="122"/>
      <c r="AO312" s="122"/>
      <c r="AP312" s="122"/>
      <c r="AQ312" s="122"/>
      <c r="AR312" s="122"/>
      <c r="AS312" s="122"/>
      <c r="AT312" s="122"/>
      <c r="AU312" s="122"/>
      <c r="AV312" s="122"/>
      <c r="AW312" s="122"/>
      <c r="AX312" s="122"/>
      <c r="AY312" s="123"/>
      <c r="AZ312" s="115">
        <f t="shared" si="20"/>
        <v>2698400</v>
      </c>
      <c r="BA312" s="116"/>
      <c r="BB312" s="116"/>
      <c r="BC312" s="116"/>
      <c r="BD312" s="116"/>
      <c r="BE312" s="116"/>
      <c r="BF312" s="116"/>
      <c r="BG312" s="116"/>
      <c r="BH312" s="116"/>
      <c r="BI312" s="116"/>
      <c r="BJ312" s="116"/>
      <c r="BK312" s="116"/>
      <c r="BL312" s="116"/>
      <c r="BM312" s="116"/>
      <c r="BN312" s="116"/>
      <c r="BO312" s="116"/>
      <c r="BP312" s="116"/>
      <c r="BQ312" s="116"/>
      <c r="BR312" s="116"/>
      <c r="BS312" s="116"/>
      <c r="BT312" s="116"/>
      <c r="BU312" s="116"/>
      <c r="BV312" s="117"/>
      <c r="BW312" s="115">
        <f t="shared" si="21"/>
        <v>1071292.62</v>
      </c>
      <c r="BX312" s="116"/>
      <c r="BY312" s="116"/>
      <c r="BZ312" s="116"/>
      <c r="CA312" s="116"/>
      <c r="CB312" s="116"/>
      <c r="CC312" s="116"/>
      <c r="CD312" s="116"/>
      <c r="CE312" s="116"/>
      <c r="CF312" s="116"/>
      <c r="CG312" s="116"/>
      <c r="CH312" s="116"/>
      <c r="CI312" s="116"/>
      <c r="CJ312" s="116"/>
      <c r="CK312" s="116"/>
      <c r="CL312" s="116"/>
      <c r="CM312" s="116"/>
      <c r="CN312" s="117"/>
      <c r="CO312" s="118">
        <f t="shared" si="19"/>
        <v>1627107.38</v>
      </c>
      <c r="CP312" s="118"/>
      <c r="CQ312" s="118"/>
      <c r="CR312" s="118"/>
      <c r="CS312" s="118"/>
      <c r="CT312" s="118"/>
      <c r="CU312" s="118"/>
      <c r="CV312" s="118"/>
      <c r="CW312" s="118"/>
      <c r="CX312" s="118"/>
      <c r="CY312" s="118"/>
      <c r="CZ312" s="118"/>
      <c r="DA312" s="118"/>
      <c r="DB312" s="118"/>
      <c r="DC312" s="118"/>
      <c r="DD312" s="118"/>
      <c r="DE312" s="118"/>
      <c r="DF312" s="118"/>
    </row>
    <row r="313" spans="1:110" ht="100.5" customHeight="1">
      <c r="A313" s="119" t="s">
        <v>348</v>
      </c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20"/>
      <c r="AC313" s="125" t="s">
        <v>14</v>
      </c>
      <c r="AD313" s="126"/>
      <c r="AE313" s="126"/>
      <c r="AF313" s="126"/>
      <c r="AG313" s="126"/>
      <c r="AH313" s="126"/>
      <c r="AI313" s="124" t="s">
        <v>393</v>
      </c>
      <c r="AJ313" s="122"/>
      <c r="AK313" s="122"/>
      <c r="AL313" s="122"/>
      <c r="AM313" s="122"/>
      <c r="AN313" s="122"/>
      <c r="AO313" s="122"/>
      <c r="AP313" s="122"/>
      <c r="AQ313" s="122"/>
      <c r="AR313" s="122"/>
      <c r="AS313" s="122"/>
      <c r="AT313" s="122"/>
      <c r="AU313" s="122"/>
      <c r="AV313" s="122"/>
      <c r="AW313" s="122"/>
      <c r="AX313" s="122"/>
      <c r="AY313" s="123"/>
      <c r="AZ313" s="115">
        <f t="shared" si="20"/>
        <v>2698400</v>
      </c>
      <c r="BA313" s="116"/>
      <c r="BB313" s="116"/>
      <c r="BC313" s="116"/>
      <c r="BD313" s="116"/>
      <c r="BE313" s="116"/>
      <c r="BF313" s="116"/>
      <c r="BG313" s="116"/>
      <c r="BH313" s="116"/>
      <c r="BI313" s="116"/>
      <c r="BJ313" s="116"/>
      <c r="BK313" s="116"/>
      <c r="BL313" s="116"/>
      <c r="BM313" s="116"/>
      <c r="BN313" s="116"/>
      <c r="BO313" s="116"/>
      <c r="BP313" s="116"/>
      <c r="BQ313" s="116"/>
      <c r="BR313" s="116"/>
      <c r="BS313" s="116"/>
      <c r="BT313" s="116"/>
      <c r="BU313" s="116"/>
      <c r="BV313" s="117"/>
      <c r="BW313" s="115">
        <f t="shared" si="21"/>
        <v>1071292.62</v>
      </c>
      <c r="BX313" s="116"/>
      <c r="BY313" s="116"/>
      <c r="BZ313" s="116"/>
      <c r="CA313" s="116"/>
      <c r="CB313" s="116"/>
      <c r="CC313" s="116"/>
      <c r="CD313" s="116"/>
      <c r="CE313" s="116"/>
      <c r="CF313" s="116"/>
      <c r="CG313" s="116"/>
      <c r="CH313" s="116"/>
      <c r="CI313" s="116"/>
      <c r="CJ313" s="116"/>
      <c r="CK313" s="116"/>
      <c r="CL313" s="116"/>
      <c r="CM313" s="116"/>
      <c r="CN313" s="117"/>
      <c r="CO313" s="118">
        <f t="shared" si="19"/>
        <v>1627107.38</v>
      </c>
      <c r="CP313" s="118"/>
      <c r="CQ313" s="118"/>
      <c r="CR313" s="118"/>
      <c r="CS313" s="118"/>
      <c r="CT313" s="118"/>
      <c r="CU313" s="118"/>
      <c r="CV313" s="118"/>
      <c r="CW313" s="118"/>
      <c r="CX313" s="118"/>
      <c r="CY313" s="118"/>
      <c r="CZ313" s="118"/>
      <c r="DA313" s="118"/>
      <c r="DB313" s="118"/>
      <c r="DC313" s="118"/>
      <c r="DD313" s="118"/>
      <c r="DE313" s="118"/>
      <c r="DF313" s="118"/>
    </row>
    <row r="314" spans="1:110" ht="21.75" customHeight="1">
      <c r="A314" s="119" t="s">
        <v>130</v>
      </c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20"/>
      <c r="AC314" s="125" t="s">
        <v>14</v>
      </c>
      <c r="AD314" s="126"/>
      <c r="AE314" s="126"/>
      <c r="AF314" s="126"/>
      <c r="AG314" s="126"/>
      <c r="AH314" s="126"/>
      <c r="AI314" s="124" t="s">
        <v>394</v>
      </c>
      <c r="AJ314" s="122"/>
      <c r="AK314" s="122"/>
      <c r="AL314" s="122"/>
      <c r="AM314" s="122"/>
      <c r="AN314" s="122"/>
      <c r="AO314" s="122"/>
      <c r="AP314" s="122"/>
      <c r="AQ314" s="122"/>
      <c r="AR314" s="122"/>
      <c r="AS314" s="122"/>
      <c r="AT314" s="122"/>
      <c r="AU314" s="122"/>
      <c r="AV314" s="122"/>
      <c r="AW314" s="122"/>
      <c r="AX314" s="122"/>
      <c r="AY314" s="123"/>
      <c r="AZ314" s="115">
        <f t="shared" si="20"/>
        <v>2698400</v>
      </c>
      <c r="BA314" s="116"/>
      <c r="BB314" s="116"/>
      <c r="BC314" s="116"/>
      <c r="BD314" s="116"/>
      <c r="BE314" s="116"/>
      <c r="BF314" s="116"/>
      <c r="BG314" s="116"/>
      <c r="BH314" s="116"/>
      <c r="BI314" s="116"/>
      <c r="BJ314" s="116"/>
      <c r="BK314" s="116"/>
      <c r="BL314" s="116"/>
      <c r="BM314" s="116"/>
      <c r="BN314" s="116"/>
      <c r="BO314" s="116"/>
      <c r="BP314" s="116"/>
      <c r="BQ314" s="116"/>
      <c r="BR314" s="116"/>
      <c r="BS314" s="116"/>
      <c r="BT314" s="116"/>
      <c r="BU314" s="116"/>
      <c r="BV314" s="117"/>
      <c r="BW314" s="115">
        <f t="shared" si="21"/>
        <v>1071292.62</v>
      </c>
      <c r="BX314" s="116"/>
      <c r="BY314" s="116"/>
      <c r="BZ314" s="116"/>
      <c r="CA314" s="116"/>
      <c r="CB314" s="116"/>
      <c r="CC314" s="116"/>
      <c r="CD314" s="116"/>
      <c r="CE314" s="116"/>
      <c r="CF314" s="116"/>
      <c r="CG314" s="116"/>
      <c r="CH314" s="116"/>
      <c r="CI314" s="116"/>
      <c r="CJ314" s="116"/>
      <c r="CK314" s="116"/>
      <c r="CL314" s="116"/>
      <c r="CM314" s="116"/>
      <c r="CN314" s="117"/>
      <c r="CO314" s="118">
        <f t="shared" si="19"/>
        <v>1627107.38</v>
      </c>
      <c r="CP314" s="118"/>
      <c r="CQ314" s="118"/>
      <c r="CR314" s="118"/>
      <c r="CS314" s="118"/>
      <c r="CT314" s="118"/>
      <c r="CU314" s="118"/>
      <c r="CV314" s="118"/>
      <c r="CW314" s="118"/>
      <c r="CX314" s="118"/>
      <c r="CY314" s="118"/>
      <c r="CZ314" s="118"/>
      <c r="DA314" s="118"/>
      <c r="DB314" s="118"/>
      <c r="DC314" s="118"/>
      <c r="DD314" s="118"/>
      <c r="DE314" s="118"/>
      <c r="DF314" s="118"/>
    </row>
    <row r="315" spans="1:110" ht="28.5" customHeight="1">
      <c r="A315" s="119" t="s">
        <v>93</v>
      </c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20"/>
      <c r="AC315" s="125" t="s">
        <v>14</v>
      </c>
      <c r="AD315" s="126"/>
      <c r="AE315" s="126"/>
      <c r="AF315" s="126"/>
      <c r="AG315" s="126"/>
      <c r="AH315" s="126"/>
      <c r="AI315" s="124" t="s">
        <v>395</v>
      </c>
      <c r="AJ315" s="122"/>
      <c r="AK315" s="122"/>
      <c r="AL315" s="122"/>
      <c r="AM315" s="122"/>
      <c r="AN315" s="122"/>
      <c r="AO315" s="122"/>
      <c r="AP315" s="122"/>
      <c r="AQ315" s="122"/>
      <c r="AR315" s="122"/>
      <c r="AS315" s="122"/>
      <c r="AT315" s="122"/>
      <c r="AU315" s="122"/>
      <c r="AV315" s="122"/>
      <c r="AW315" s="122"/>
      <c r="AX315" s="122"/>
      <c r="AY315" s="123"/>
      <c r="AZ315" s="115">
        <f t="shared" si="20"/>
        <v>2698400</v>
      </c>
      <c r="BA315" s="116"/>
      <c r="BB315" s="116"/>
      <c r="BC315" s="116"/>
      <c r="BD315" s="116"/>
      <c r="BE315" s="116"/>
      <c r="BF315" s="116"/>
      <c r="BG315" s="116"/>
      <c r="BH315" s="116"/>
      <c r="BI315" s="116"/>
      <c r="BJ315" s="116"/>
      <c r="BK315" s="116"/>
      <c r="BL315" s="116"/>
      <c r="BM315" s="116"/>
      <c r="BN315" s="116"/>
      <c r="BO315" s="116"/>
      <c r="BP315" s="116"/>
      <c r="BQ315" s="116"/>
      <c r="BR315" s="116"/>
      <c r="BS315" s="116"/>
      <c r="BT315" s="116"/>
      <c r="BU315" s="116"/>
      <c r="BV315" s="117"/>
      <c r="BW315" s="115">
        <f t="shared" si="21"/>
        <v>1071292.62</v>
      </c>
      <c r="BX315" s="116"/>
      <c r="BY315" s="116"/>
      <c r="BZ315" s="116"/>
      <c r="CA315" s="116"/>
      <c r="CB315" s="116"/>
      <c r="CC315" s="116"/>
      <c r="CD315" s="116"/>
      <c r="CE315" s="116"/>
      <c r="CF315" s="116"/>
      <c r="CG315" s="116"/>
      <c r="CH315" s="116"/>
      <c r="CI315" s="116"/>
      <c r="CJ315" s="116"/>
      <c r="CK315" s="116"/>
      <c r="CL315" s="116"/>
      <c r="CM315" s="116"/>
      <c r="CN315" s="117"/>
      <c r="CO315" s="118">
        <f t="shared" si="19"/>
        <v>1627107.38</v>
      </c>
      <c r="CP315" s="118"/>
      <c r="CQ315" s="118"/>
      <c r="CR315" s="118"/>
      <c r="CS315" s="118"/>
      <c r="CT315" s="118"/>
      <c r="CU315" s="118"/>
      <c r="CV315" s="118"/>
      <c r="CW315" s="118"/>
      <c r="CX315" s="118"/>
      <c r="CY315" s="118"/>
      <c r="CZ315" s="118"/>
      <c r="DA315" s="118"/>
      <c r="DB315" s="118"/>
      <c r="DC315" s="118"/>
      <c r="DD315" s="118"/>
      <c r="DE315" s="118"/>
      <c r="DF315" s="118"/>
    </row>
    <row r="316" spans="1:110" ht="38.25" customHeight="1">
      <c r="A316" s="119" t="s">
        <v>300</v>
      </c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20"/>
      <c r="AC316" s="125" t="s">
        <v>14</v>
      </c>
      <c r="AD316" s="126"/>
      <c r="AE316" s="126"/>
      <c r="AF316" s="126"/>
      <c r="AG316" s="126"/>
      <c r="AH316" s="126"/>
      <c r="AI316" s="124" t="s">
        <v>396</v>
      </c>
      <c r="AJ316" s="122"/>
      <c r="AK316" s="122"/>
      <c r="AL316" s="122"/>
      <c r="AM316" s="122"/>
      <c r="AN316" s="122"/>
      <c r="AO316" s="122"/>
      <c r="AP316" s="122"/>
      <c r="AQ316" s="122"/>
      <c r="AR316" s="122"/>
      <c r="AS316" s="122"/>
      <c r="AT316" s="122"/>
      <c r="AU316" s="122"/>
      <c r="AV316" s="122"/>
      <c r="AW316" s="122"/>
      <c r="AX316" s="122"/>
      <c r="AY316" s="123"/>
      <c r="AZ316" s="115">
        <v>2698400</v>
      </c>
      <c r="BA316" s="116"/>
      <c r="BB316" s="116"/>
      <c r="BC316" s="116"/>
      <c r="BD316" s="116"/>
      <c r="BE316" s="116"/>
      <c r="BF316" s="116"/>
      <c r="BG316" s="116"/>
      <c r="BH316" s="116"/>
      <c r="BI316" s="116"/>
      <c r="BJ316" s="116"/>
      <c r="BK316" s="116"/>
      <c r="BL316" s="116"/>
      <c r="BM316" s="116"/>
      <c r="BN316" s="116"/>
      <c r="BO316" s="116"/>
      <c r="BP316" s="116"/>
      <c r="BQ316" s="116"/>
      <c r="BR316" s="116"/>
      <c r="BS316" s="116"/>
      <c r="BT316" s="116"/>
      <c r="BU316" s="116"/>
      <c r="BV316" s="117"/>
      <c r="BW316" s="115">
        <v>1071292.62</v>
      </c>
      <c r="BX316" s="116"/>
      <c r="BY316" s="116"/>
      <c r="BZ316" s="116"/>
      <c r="CA316" s="116"/>
      <c r="CB316" s="116"/>
      <c r="CC316" s="116"/>
      <c r="CD316" s="116"/>
      <c r="CE316" s="116"/>
      <c r="CF316" s="116"/>
      <c r="CG316" s="116"/>
      <c r="CH316" s="116"/>
      <c r="CI316" s="116"/>
      <c r="CJ316" s="116"/>
      <c r="CK316" s="116"/>
      <c r="CL316" s="116"/>
      <c r="CM316" s="116"/>
      <c r="CN316" s="117"/>
      <c r="CO316" s="118">
        <f t="shared" si="19"/>
        <v>1627107.38</v>
      </c>
      <c r="CP316" s="118"/>
      <c r="CQ316" s="118"/>
      <c r="CR316" s="118"/>
      <c r="CS316" s="118"/>
      <c r="CT316" s="118"/>
      <c r="CU316" s="118"/>
      <c r="CV316" s="118"/>
      <c r="CW316" s="118"/>
      <c r="CX316" s="118"/>
      <c r="CY316" s="118"/>
      <c r="CZ316" s="118"/>
      <c r="DA316" s="118"/>
      <c r="DB316" s="118"/>
      <c r="DC316" s="118"/>
      <c r="DD316" s="118"/>
      <c r="DE316" s="118"/>
      <c r="DF316" s="118"/>
    </row>
    <row r="317" spans="1:110" ht="21" customHeight="1">
      <c r="A317" s="162" t="str">
        <f>'[6]Месячный отчет Расходы в Excel'!A358</f>
        <v> Культура, кинематография</v>
      </c>
      <c r="B317" s="162"/>
      <c r="C317" s="162"/>
      <c r="D317" s="162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62"/>
      <c r="U317" s="162"/>
      <c r="V317" s="162"/>
      <c r="W317" s="162"/>
      <c r="X317" s="162"/>
      <c r="Y317" s="162"/>
      <c r="Z317" s="162"/>
      <c r="AA317" s="162"/>
      <c r="AB317" s="163"/>
      <c r="AC317" s="125" t="s">
        <v>14</v>
      </c>
      <c r="AD317" s="126"/>
      <c r="AE317" s="126"/>
      <c r="AF317" s="126"/>
      <c r="AG317" s="126"/>
      <c r="AH317" s="126"/>
      <c r="AI317" s="124" t="str">
        <f>'[6]Месячный отчет Расходы в Excel'!B358</f>
        <v>951 0800 0000000 000 000</v>
      </c>
      <c r="AJ317" s="122"/>
      <c r="AK317" s="122"/>
      <c r="AL317" s="122"/>
      <c r="AM317" s="122"/>
      <c r="AN317" s="122"/>
      <c r="AO317" s="122"/>
      <c r="AP317" s="122"/>
      <c r="AQ317" s="122"/>
      <c r="AR317" s="122"/>
      <c r="AS317" s="122"/>
      <c r="AT317" s="122"/>
      <c r="AU317" s="122"/>
      <c r="AV317" s="122"/>
      <c r="AW317" s="122"/>
      <c r="AX317" s="122"/>
      <c r="AY317" s="123"/>
      <c r="AZ317" s="115">
        <f>AZ318</f>
        <v>14100300</v>
      </c>
      <c r="BA317" s="116"/>
      <c r="BB317" s="116"/>
      <c r="BC317" s="116"/>
      <c r="BD317" s="116"/>
      <c r="BE317" s="116"/>
      <c r="BF317" s="116"/>
      <c r="BG317" s="116"/>
      <c r="BH317" s="116"/>
      <c r="BI317" s="116"/>
      <c r="BJ317" s="116"/>
      <c r="BK317" s="116"/>
      <c r="BL317" s="116"/>
      <c r="BM317" s="116"/>
      <c r="BN317" s="116"/>
      <c r="BO317" s="116"/>
      <c r="BP317" s="116"/>
      <c r="BQ317" s="116"/>
      <c r="BR317" s="116"/>
      <c r="BS317" s="116"/>
      <c r="BT317" s="116"/>
      <c r="BU317" s="116"/>
      <c r="BV317" s="117"/>
      <c r="BW317" s="115">
        <f>BW318</f>
        <v>5286182.38</v>
      </c>
      <c r="BX317" s="116"/>
      <c r="BY317" s="116"/>
      <c r="BZ317" s="116"/>
      <c r="CA317" s="116"/>
      <c r="CB317" s="116"/>
      <c r="CC317" s="116"/>
      <c r="CD317" s="116"/>
      <c r="CE317" s="116"/>
      <c r="CF317" s="116"/>
      <c r="CG317" s="116"/>
      <c r="CH317" s="116"/>
      <c r="CI317" s="116"/>
      <c r="CJ317" s="116"/>
      <c r="CK317" s="116"/>
      <c r="CL317" s="116"/>
      <c r="CM317" s="116"/>
      <c r="CN317" s="117"/>
      <c r="CO317" s="118">
        <f t="shared" si="19"/>
        <v>8814117.620000001</v>
      </c>
      <c r="CP317" s="118"/>
      <c r="CQ317" s="118"/>
      <c r="CR317" s="118"/>
      <c r="CS317" s="118"/>
      <c r="CT317" s="118"/>
      <c r="CU317" s="118"/>
      <c r="CV317" s="118"/>
      <c r="CW317" s="118"/>
      <c r="CX317" s="118"/>
      <c r="CY317" s="118"/>
      <c r="CZ317" s="118"/>
      <c r="DA317" s="118"/>
      <c r="DB317" s="118"/>
      <c r="DC317" s="118"/>
      <c r="DD317" s="118"/>
      <c r="DE317" s="118"/>
      <c r="DF317" s="118"/>
    </row>
    <row r="318" spans="1:110" ht="15.75" customHeight="1">
      <c r="A318" s="162" t="str">
        <f>'[6]Месячный отчет Расходы в Excel'!A359</f>
        <v> Культура</v>
      </c>
      <c r="B318" s="162"/>
      <c r="C318" s="162"/>
      <c r="D318" s="162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62"/>
      <c r="U318" s="162"/>
      <c r="V318" s="162"/>
      <c r="W318" s="162"/>
      <c r="X318" s="162"/>
      <c r="Y318" s="162"/>
      <c r="Z318" s="162"/>
      <c r="AA318" s="162"/>
      <c r="AB318" s="163"/>
      <c r="AC318" s="125" t="s">
        <v>14</v>
      </c>
      <c r="AD318" s="126"/>
      <c r="AE318" s="126"/>
      <c r="AF318" s="126"/>
      <c r="AG318" s="126"/>
      <c r="AH318" s="126"/>
      <c r="AI318" s="124" t="str">
        <f>'[6]Месячный отчет Расходы в Excel'!B359</f>
        <v>951 0801 0000000 000 000</v>
      </c>
      <c r="AJ318" s="122"/>
      <c r="AK318" s="122"/>
      <c r="AL318" s="122"/>
      <c r="AM318" s="122"/>
      <c r="AN318" s="122"/>
      <c r="AO318" s="122"/>
      <c r="AP318" s="122"/>
      <c r="AQ318" s="122"/>
      <c r="AR318" s="122"/>
      <c r="AS318" s="122"/>
      <c r="AT318" s="122"/>
      <c r="AU318" s="122"/>
      <c r="AV318" s="122"/>
      <c r="AW318" s="122"/>
      <c r="AX318" s="122"/>
      <c r="AY318" s="123"/>
      <c r="AZ318" s="115">
        <f>AZ319</f>
        <v>14100300</v>
      </c>
      <c r="BA318" s="116"/>
      <c r="BB318" s="116"/>
      <c r="BC318" s="116"/>
      <c r="BD318" s="116"/>
      <c r="BE318" s="116"/>
      <c r="BF318" s="116"/>
      <c r="BG318" s="116"/>
      <c r="BH318" s="116"/>
      <c r="BI318" s="116"/>
      <c r="BJ318" s="116"/>
      <c r="BK318" s="116"/>
      <c r="BL318" s="116"/>
      <c r="BM318" s="116"/>
      <c r="BN318" s="116"/>
      <c r="BO318" s="116"/>
      <c r="BP318" s="116"/>
      <c r="BQ318" s="116"/>
      <c r="BR318" s="116"/>
      <c r="BS318" s="116"/>
      <c r="BT318" s="116"/>
      <c r="BU318" s="116"/>
      <c r="BV318" s="117"/>
      <c r="BW318" s="115">
        <f>BW319</f>
        <v>5286182.38</v>
      </c>
      <c r="BX318" s="116"/>
      <c r="BY318" s="116"/>
      <c r="BZ318" s="116"/>
      <c r="CA318" s="116"/>
      <c r="CB318" s="116"/>
      <c r="CC318" s="116"/>
      <c r="CD318" s="116"/>
      <c r="CE318" s="116"/>
      <c r="CF318" s="116"/>
      <c r="CG318" s="116"/>
      <c r="CH318" s="116"/>
      <c r="CI318" s="116"/>
      <c r="CJ318" s="116"/>
      <c r="CK318" s="116"/>
      <c r="CL318" s="116"/>
      <c r="CM318" s="116"/>
      <c r="CN318" s="117"/>
      <c r="CO318" s="118">
        <f t="shared" si="19"/>
        <v>8814117.620000001</v>
      </c>
      <c r="CP318" s="118"/>
      <c r="CQ318" s="118"/>
      <c r="CR318" s="118"/>
      <c r="CS318" s="118"/>
      <c r="CT318" s="118"/>
      <c r="CU318" s="118"/>
      <c r="CV318" s="118"/>
      <c r="CW318" s="118"/>
      <c r="CX318" s="118"/>
      <c r="CY318" s="118"/>
      <c r="CZ318" s="118"/>
      <c r="DA318" s="118"/>
      <c r="DB318" s="118"/>
      <c r="DC318" s="118"/>
      <c r="DD318" s="118"/>
      <c r="DE318" s="118"/>
      <c r="DF318" s="118"/>
    </row>
    <row r="319" spans="1:110" ht="22.5" customHeight="1">
      <c r="A319" s="119" t="str">
        <f>'[6]Месячный отчет Расходы в Excel'!A371</f>
        <v> Целевые программы муниципальных образований</v>
      </c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20"/>
      <c r="AC319" s="125" t="s">
        <v>14</v>
      </c>
      <c r="AD319" s="126"/>
      <c r="AE319" s="126"/>
      <c r="AF319" s="126"/>
      <c r="AG319" s="126"/>
      <c r="AH319" s="126"/>
      <c r="AI319" s="124" t="str">
        <f>'[6]Месячный отчет Расходы в Excel'!B371</f>
        <v>951 0801 7950000 000 000</v>
      </c>
      <c r="AJ319" s="122"/>
      <c r="AK319" s="122"/>
      <c r="AL319" s="122"/>
      <c r="AM319" s="122"/>
      <c r="AN319" s="122"/>
      <c r="AO319" s="122"/>
      <c r="AP319" s="122"/>
      <c r="AQ319" s="122"/>
      <c r="AR319" s="122"/>
      <c r="AS319" s="122"/>
      <c r="AT319" s="122"/>
      <c r="AU319" s="122"/>
      <c r="AV319" s="122"/>
      <c r="AW319" s="122"/>
      <c r="AX319" s="122"/>
      <c r="AY319" s="123"/>
      <c r="AZ319" s="115">
        <f>AZ320</f>
        <v>14100300</v>
      </c>
      <c r="BA319" s="116"/>
      <c r="BB319" s="116"/>
      <c r="BC319" s="116"/>
      <c r="BD319" s="116"/>
      <c r="BE319" s="116"/>
      <c r="BF319" s="116"/>
      <c r="BG319" s="116"/>
      <c r="BH319" s="116"/>
      <c r="BI319" s="116"/>
      <c r="BJ319" s="116"/>
      <c r="BK319" s="116"/>
      <c r="BL319" s="116"/>
      <c r="BM319" s="116"/>
      <c r="BN319" s="116"/>
      <c r="BO319" s="116"/>
      <c r="BP319" s="116"/>
      <c r="BQ319" s="116"/>
      <c r="BR319" s="116"/>
      <c r="BS319" s="116"/>
      <c r="BT319" s="116"/>
      <c r="BU319" s="116"/>
      <c r="BV319" s="117"/>
      <c r="BW319" s="115">
        <f>BW320</f>
        <v>5286182.38</v>
      </c>
      <c r="BX319" s="116"/>
      <c r="BY319" s="116"/>
      <c r="BZ319" s="116"/>
      <c r="CA319" s="116"/>
      <c r="CB319" s="116"/>
      <c r="CC319" s="116"/>
      <c r="CD319" s="116"/>
      <c r="CE319" s="116"/>
      <c r="CF319" s="116"/>
      <c r="CG319" s="116"/>
      <c r="CH319" s="116"/>
      <c r="CI319" s="116"/>
      <c r="CJ319" s="116"/>
      <c r="CK319" s="116"/>
      <c r="CL319" s="116"/>
      <c r="CM319" s="116"/>
      <c r="CN319" s="117"/>
      <c r="CO319" s="118">
        <f t="shared" si="19"/>
        <v>8814117.620000001</v>
      </c>
      <c r="CP319" s="118"/>
      <c r="CQ319" s="118"/>
      <c r="CR319" s="118"/>
      <c r="CS319" s="118"/>
      <c r="CT319" s="118"/>
      <c r="CU319" s="118"/>
      <c r="CV319" s="118"/>
      <c r="CW319" s="118"/>
      <c r="CX319" s="118"/>
      <c r="CY319" s="118"/>
      <c r="CZ319" s="118"/>
      <c r="DA319" s="118"/>
      <c r="DB319" s="118"/>
      <c r="DC319" s="118"/>
      <c r="DD319" s="118"/>
      <c r="DE319" s="118"/>
      <c r="DF319" s="118"/>
    </row>
    <row r="320" spans="1:110" ht="52.5" customHeight="1">
      <c r="A320" s="119" t="str">
        <f>'[6]Месячный отчет Расходы в Excel'!A372</f>
        <v> Муниципальная долгосрочная программа «Культура Сальского городского поселения на 2010- 2013 годы»</v>
      </c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20"/>
      <c r="AC320" s="125" t="s">
        <v>14</v>
      </c>
      <c r="AD320" s="126"/>
      <c r="AE320" s="126"/>
      <c r="AF320" s="126"/>
      <c r="AG320" s="126"/>
      <c r="AH320" s="126"/>
      <c r="AI320" s="124" t="str">
        <f>'[6]Месячный отчет Расходы в Excel'!B372</f>
        <v>951 0801 7950600 000 000</v>
      </c>
      <c r="AJ320" s="122"/>
      <c r="AK320" s="122"/>
      <c r="AL320" s="122"/>
      <c r="AM320" s="122"/>
      <c r="AN320" s="122"/>
      <c r="AO320" s="122"/>
      <c r="AP320" s="122"/>
      <c r="AQ320" s="122"/>
      <c r="AR320" s="122"/>
      <c r="AS320" s="122"/>
      <c r="AT320" s="122"/>
      <c r="AU320" s="122"/>
      <c r="AV320" s="122"/>
      <c r="AW320" s="122"/>
      <c r="AX320" s="122"/>
      <c r="AY320" s="123"/>
      <c r="AZ320" s="115">
        <f>AZ321+AZ326</f>
        <v>14100300</v>
      </c>
      <c r="BA320" s="116"/>
      <c r="BB320" s="116"/>
      <c r="BC320" s="116"/>
      <c r="BD320" s="116"/>
      <c r="BE320" s="116"/>
      <c r="BF320" s="116"/>
      <c r="BG320" s="116"/>
      <c r="BH320" s="116"/>
      <c r="BI320" s="116"/>
      <c r="BJ320" s="116"/>
      <c r="BK320" s="116"/>
      <c r="BL320" s="116"/>
      <c r="BM320" s="116"/>
      <c r="BN320" s="116"/>
      <c r="BO320" s="116"/>
      <c r="BP320" s="116"/>
      <c r="BQ320" s="116"/>
      <c r="BR320" s="116"/>
      <c r="BS320" s="116"/>
      <c r="BT320" s="116"/>
      <c r="BU320" s="116"/>
      <c r="BV320" s="117"/>
      <c r="BW320" s="115">
        <f>BW321+BW326</f>
        <v>5286182.38</v>
      </c>
      <c r="BX320" s="116"/>
      <c r="BY320" s="116"/>
      <c r="BZ320" s="116"/>
      <c r="CA320" s="116"/>
      <c r="CB320" s="116"/>
      <c r="CC320" s="116"/>
      <c r="CD320" s="116"/>
      <c r="CE320" s="116"/>
      <c r="CF320" s="116"/>
      <c r="CG320" s="116"/>
      <c r="CH320" s="116"/>
      <c r="CI320" s="116"/>
      <c r="CJ320" s="116"/>
      <c r="CK320" s="116"/>
      <c r="CL320" s="116"/>
      <c r="CM320" s="116"/>
      <c r="CN320" s="117"/>
      <c r="CO320" s="118">
        <f t="shared" si="19"/>
        <v>8814117.620000001</v>
      </c>
      <c r="CP320" s="118"/>
      <c r="CQ320" s="118"/>
      <c r="CR320" s="118"/>
      <c r="CS320" s="118"/>
      <c r="CT320" s="118"/>
      <c r="CU320" s="118"/>
      <c r="CV320" s="118"/>
      <c r="CW320" s="118"/>
      <c r="CX320" s="118"/>
      <c r="CY320" s="118"/>
      <c r="CZ320" s="118"/>
      <c r="DA320" s="118"/>
      <c r="DB320" s="118"/>
      <c r="DC320" s="118"/>
      <c r="DD320" s="118"/>
      <c r="DE320" s="118"/>
      <c r="DF320" s="118"/>
    </row>
    <row r="321" spans="1:110" ht="33.75" customHeight="1">
      <c r="A321" s="119" t="s">
        <v>398</v>
      </c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20"/>
      <c r="AC321" s="125" t="s">
        <v>14</v>
      </c>
      <c r="AD321" s="126"/>
      <c r="AE321" s="126"/>
      <c r="AF321" s="126"/>
      <c r="AG321" s="126"/>
      <c r="AH321" s="126"/>
      <c r="AI321" s="124" t="s">
        <v>397</v>
      </c>
      <c r="AJ321" s="122"/>
      <c r="AK321" s="122"/>
      <c r="AL321" s="122"/>
      <c r="AM321" s="122"/>
      <c r="AN321" s="122"/>
      <c r="AO321" s="122"/>
      <c r="AP321" s="122"/>
      <c r="AQ321" s="122"/>
      <c r="AR321" s="122"/>
      <c r="AS321" s="122"/>
      <c r="AT321" s="122"/>
      <c r="AU321" s="122"/>
      <c r="AV321" s="122"/>
      <c r="AW321" s="122"/>
      <c r="AX321" s="122"/>
      <c r="AY321" s="123"/>
      <c r="AZ321" s="115">
        <f>AZ322</f>
        <v>8305100</v>
      </c>
      <c r="BA321" s="116"/>
      <c r="BB321" s="116"/>
      <c r="BC321" s="116"/>
      <c r="BD321" s="116"/>
      <c r="BE321" s="116"/>
      <c r="BF321" s="116"/>
      <c r="BG321" s="116"/>
      <c r="BH321" s="116"/>
      <c r="BI321" s="116"/>
      <c r="BJ321" s="116"/>
      <c r="BK321" s="116"/>
      <c r="BL321" s="116"/>
      <c r="BM321" s="116"/>
      <c r="BN321" s="116"/>
      <c r="BO321" s="116"/>
      <c r="BP321" s="116"/>
      <c r="BQ321" s="116"/>
      <c r="BR321" s="116"/>
      <c r="BS321" s="116"/>
      <c r="BT321" s="116"/>
      <c r="BU321" s="116"/>
      <c r="BV321" s="117"/>
      <c r="BW321" s="115">
        <f>BW322</f>
        <v>3650525.22</v>
      </c>
      <c r="BX321" s="116"/>
      <c r="BY321" s="116"/>
      <c r="BZ321" s="116"/>
      <c r="CA321" s="116"/>
      <c r="CB321" s="116"/>
      <c r="CC321" s="116"/>
      <c r="CD321" s="116"/>
      <c r="CE321" s="116"/>
      <c r="CF321" s="116"/>
      <c r="CG321" s="116"/>
      <c r="CH321" s="116"/>
      <c r="CI321" s="116"/>
      <c r="CJ321" s="116"/>
      <c r="CK321" s="116"/>
      <c r="CL321" s="116"/>
      <c r="CM321" s="116"/>
      <c r="CN321" s="117"/>
      <c r="CO321" s="118">
        <f t="shared" si="19"/>
        <v>4654574.779999999</v>
      </c>
      <c r="CP321" s="118"/>
      <c r="CQ321" s="118"/>
      <c r="CR321" s="118"/>
      <c r="CS321" s="118"/>
      <c r="CT321" s="118"/>
      <c r="CU321" s="118"/>
      <c r="CV321" s="118"/>
      <c r="CW321" s="118"/>
      <c r="CX321" s="118"/>
      <c r="CY321" s="118"/>
      <c r="CZ321" s="118"/>
      <c r="DA321" s="118"/>
      <c r="DB321" s="118"/>
      <c r="DC321" s="118"/>
      <c r="DD321" s="118"/>
      <c r="DE321" s="118"/>
      <c r="DF321" s="118"/>
    </row>
    <row r="322" spans="1:110" ht="108" customHeight="1">
      <c r="A322" s="119" t="s">
        <v>348</v>
      </c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  <c r="AB322" s="120"/>
      <c r="AC322" s="125" t="s">
        <v>14</v>
      </c>
      <c r="AD322" s="126"/>
      <c r="AE322" s="126"/>
      <c r="AF322" s="126"/>
      <c r="AG322" s="126"/>
      <c r="AH322" s="126"/>
      <c r="AI322" s="124" t="s">
        <v>399</v>
      </c>
      <c r="AJ322" s="122"/>
      <c r="AK322" s="122"/>
      <c r="AL322" s="122"/>
      <c r="AM322" s="122"/>
      <c r="AN322" s="122"/>
      <c r="AO322" s="122"/>
      <c r="AP322" s="122"/>
      <c r="AQ322" s="122"/>
      <c r="AR322" s="122"/>
      <c r="AS322" s="122"/>
      <c r="AT322" s="122"/>
      <c r="AU322" s="122"/>
      <c r="AV322" s="122"/>
      <c r="AW322" s="122"/>
      <c r="AX322" s="122"/>
      <c r="AY322" s="123"/>
      <c r="AZ322" s="115">
        <f>AZ323</f>
        <v>8305100</v>
      </c>
      <c r="BA322" s="116"/>
      <c r="BB322" s="116"/>
      <c r="BC322" s="116"/>
      <c r="BD322" s="116"/>
      <c r="BE322" s="116"/>
      <c r="BF322" s="116"/>
      <c r="BG322" s="116"/>
      <c r="BH322" s="116"/>
      <c r="BI322" s="116"/>
      <c r="BJ322" s="116"/>
      <c r="BK322" s="116"/>
      <c r="BL322" s="116"/>
      <c r="BM322" s="116"/>
      <c r="BN322" s="116"/>
      <c r="BO322" s="116"/>
      <c r="BP322" s="116"/>
      <c r="BQ322" s="116"/>
      <c r="BR322" s="116"/>
      <c r="BS322" s="116"/>
      <c r="BT322" s="116"/>
      <c r="BU322" s="116"/>
      <c r="BV322" s="117"/>
      <c r="BW322" s="115">
        <f>BW323</f>
        <v>3650525.22</v>
      </c>
      <c r="BX322" s="116"/>
      <c r="BY322" s="116"/>
      <c r="BZ322" s="116"/>
      <c r="CA322" s="116"/>
      <c r="CB322" s="116"/>
      <c r="CC322" s="116"/>
      <c r="CD322" s="116"/>
      <c r="CE322" s="116"/>
      <c r="CF322" s="116"/>
      <c r="CG322" s="116"/>
      <c r="CH322" s="116"/>
      <c r="CI322" s="116"/>
      <c r="CJ322" s="116"/>
      <c r="CK322" s="116"/>
      <c r="CL322" s="116"/>
      <c r="CM322" s="116"/>
      <c r="CN322" s="117"/>
      <c r="CO322" s="118">
        <f t="shared" si="19"/>
        <v>4654574.779999999</v>
      </c>
      <c r="CP322" s="118"/>
      <c r="CQ322" s="118"/>
      <c r="CR322" s="118"/>
      <c r="CS322" s="118"/>
      <c r="CT322" s="118"/>
      <c r="CU322" s="118"/>
      <c r="CV322" s="118"/>
      <c r="CW322" s="118"/>
      <c r="CX322" s="118"/>
      <c r="CY322" s="118"/>
      <c r="CZ322" s="118"/>
      <c r="DA322" s="118"/>
      <c r="DB322" s="118"/>
      <c r="DC322" s="118"/>
      <c r="DD322" s="118"/>
      <c r="DE322" s="118"/>
      <c r="DF322" s="118"/>
    </row>
    <row r="323" spans="1:110" ht="15" customHeight="1">
      <c r="A323" s="119" t="s">
        <v>130</v>
      </c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20"/>
      <c r="AC323" s="125" t="s">
        <v>14</v>
      </c>
      <c r="AD323" s="126"/>
      <c r="AE323" s="126"/>
      <c r="AF323" s="126"/>
      <c r="AG323" s="126"/>
      <c r="AH323" s="126"/>
      <c r="AI323" s="124" t="s">
        <v>400</v>
      </c>
      <c r="AJ323" s="122"/>
      <c r="AK323" s="122"/>
      <c r="AL323" s="122"/>
      <c r="AM323" s="122"/>
      <c r="AN323" s="122"/>
      <c r="AO323" s="122"/>
      <c r="AP323" s="122"/>
      <c r="AQ323" s="122"/>
      <c r="AR323" s="122"/>
      <c r="AS323" s="122"/>
      <c r="AT323" s="122"/>
      <c r="AU323" s="122"/>
      <c r="AV323" s="122"/>
      <c r="AW323" s="122"/>
      <c r="AX323" s="122"/>
      <c r="AY323" s="123"/>
      <c r="AZ323" s="115">
        <f>AZ324</f>
        <v>8305100</v>
      </c>
      <c r="BA323" s="116"/>
      <c r="BB323" s="116"/>
      <c r="BC323" s="116"/>
      <c r="BD323" s="116"/>
      <c r="BE323" s="116"/>
      <c r="BF323" s="116"/>
      <c r="BG323" s="116"/>
      <c r="BH323" s="116"/>
      <c r="BI323" s="116"/>
      <c r="BJ323" s="116"/>
      <c r="BK323" s="116"/>
      <c r="BL323" s="116"/>
      <c r="BM323" s="116"/>
      <c r="BN323" s="116"/>
      <c r="BO323" s="116"/>
      <c r="BP323" s="116"/>
      <c r="BQ323" s="116"/>
      <c r="BR323" s="116"/>
      <c r="BS323" s="116"/>
      <c r="BT323" s="116"/>
      <c r="BU323" s="116"/>
      <c r="BV323" s="117"/>
      <c r="BW323" s="115">
        <f>BW324</f>
        <v>3650525.22</v>
      </c>
      <c r="BX323" s="116"/>
      <c r="BY323" s="116"/>
      <c r="BZ323" s="116"/>
      <c r="CA323" s="116"/>
      <c r="CB323" s="116"/>
      <c r="CC323" s="116"/>
      <c r="CD323" s="116"/>
      <c r="CE323" s="116"/>
      <c r="CF323" s="116"/>
      <c r="CG323" s="116"/>
      <c r="CH323" s="116"/>
      <c r="CI323" s="116"/>
      <c r="CJ323" s="116"/>
      <c r="CK323" s="116"/>
      <c r="CL323" s="116"/>
      <c r="CM323" s="116"/>
      <c r="CN323" s="117"/>
      <c r="CO323" s="118">
        <f t="shared" si="19"/>
        <v>4654574.779999999</v>
      </c>
      <c r="CP323" s="118"/>
      <c r="CQ323" s="118"/>
      <c r="CR323" s="118"/>
      <c r="CS323" s="118"/>
      <c r="CT323" s="118"/>
      <c r="CU323" s="118"/>
      <c r="CV323" s="118"/>
      <c r="CW323" s="118"/>
      <c r="CX323" s="118"/>
      <c r="CY323" s="118"/>
      <c r="CZ323" s="118"/>
      <c r="DA323" s="118"/>
      <c r="DB323" s="118"/>
      <c r="DC323" s="118"/>
      <c r="DD323" s="118"/>
      <c r="DE323" s="118"/>
      <c r="DF323" s="118"/>
    </row>
    <row r="324" spans="1:110" ht="21.75" customHeight="1">
      <c r="A324" s="119" t="s">
        <v>93</v>
      </c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20"/>
      <c r="AC324" s="125" t="s">
        <v>14</v>
      </c>
      <c r="AD324" s="126"/>
      <c r="AE324" s="126"/>
      <c r="AF324" s="126"/>
      <c r="AG324" s="126"/>
      <c r="AH324" s="126"/>
      <c r="AI324" s="124" t="s">
        <v>401</v>
      </c>
      <c r="AJ324" s="122"/>
      <c r="AK324" s="122"/>
      <c r="AL324" s="122"/>
      <c r="AM324" s="122"/>
      <c r="AN324" s="122"/>
      <c r="AO324" s="122"/>
      <c r="AP324" s="122"/>
      <c r="AQ324" s="122"/>
      <c r="AR324" s="122"/>
      <c r="AS324" s="122"/>
      <c r="AT324" s="122"/>
      <c r="AU324" s="122"/>
      <c r="AV324" s="122"/>
      <c r="AW324" s="122"/>
      <c r="AX324" s="122"/>
      <c r="AY324" s="123"/>
      <c r="AZ324" s="115">
        <f>AZ325</f>
        <v>8305100</v>
      </c>
      <c r="BA324" s="116"/>
      <c r="BB324" s="116"/>
      <c r="BC324" s="116"/>
      <c r="BD324" s="116"/>
      <c r="BE324" s="116"/>
      <c r="BF324" s="116"/>
      <c r="BG324" s="116"/>
      <c r="BH324" s="116"/>
      <c r="BI324" s="116"/>
      <c r="BJ324" s="116"/>
      <c r="BK324" s="116"/>
      <c r="BL324" s="116"/>
      <c r="BM324" s="116"/>
      <c r="BN324" s="116"/>
      <c r="BO324" s="116"/>
      <c r="BP324" s="116"/>
      <c r="BQ324" s="116"/>
      <c r="BR324" s="116"/>
      <c r="BS324" s="116"/>
      <c r="BT324" s="116"/>
      <c r="BU324" s="116"/>
      <c r="BV324" s="117"/>
      <c r="BW324" s="115">
        <f>BW325</f>
        <v>3650525.22</v>
      </c>
      <c r="BX324" s="116"/>
      <c r="BY324" s="116"/>
      <c r="BZ324" s="116"/>
      <c r="CA324" s="116"/>
      <c r="CB324" s="116"/>
      <c r="CC324" s="116"/>
      <c r="CD324" s="116"/>
      <c r="CE324" s="116"/>
      <c r="CF324" s="116"/>
      <c r="CG324" s="116"/>
      <c r="CH324" s="116"/>
      <c r="CI324" s="116"/>
      <c r="CJ324" s="116"/>
      <c r="CK324" s="116"/>
      <c r="CL324" s="116"/>
      <c r="CM324" s="116"/>
      <c r="CN324" s="117"/>
      <c r="CO324" s="118">
        <f t="shared" si="19"/>
        <v>4654574.779999999</v>
      </c>
      <c r="CP324" s="118"/>
      <c r="CQ324" s="118"/>
      <c r="CR324" s="118"/>
      <c r="CS324" s="118"/>
      <c r="CT324" s="118"/>
      <c r="CU324" s="118"/>
      <c r="CV324" s="118"/>
      <c r="CW324" s="118"/>
      <c r="CX324" s="118"/>
      <c r="CY324" s="118"/>
      <c r="CZ324" s="118"/>
      <c r="DA324" s="118"/>
      <c r="DB324" s="118"/>
      <c r="DC324" s="118"/>
      <c r="DD324" s="118"/>
      <c r="DE324" s="118"/>
      <c r="DF324" s="118"/>
    </row>
    <row r="325" spans="1:110" ht="40.5" customHeight="1">
      <c r="A325" s="119" t="s">
        <v>300</v>
      </c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20"/>
      <c r="AC325" s="125" t="s">
        <v>14</v>
      </c>
      <c r="AD325" s="126"/>
      <c r="AE325" s="126"/>
      <c r="AF325" s="126"/>
      <c r="AG325" s="126"/>
      <c r="AH325" s="126"/>
      <c r="AI325" s="124" t="s">
        <v>402</v>
      </c>
      <c r="AJ325" s="122"/>
      <c r="AK325" s="122"/>
      <c r="AL325" s="122"/>
      <c r="AM325" s="122"/>
      <c r="AN325" s="122"/>
      <c r="AO325" s="122"/>
      <c r="AP325" s="122"/>
      <c r="AQ325" s="122"/>
      <c r="AR325" s="122"/>
      <c r="AS325" s="122"/>
      <c r="AT325" s="122"/>
      <c r="AU325" s="122"/>
      <c r="AV325" s="122"/>
      <c r="AW325" s="122"/>
      <c r="AX325" s="122"/>
      <c r="AY325" s="123"/>
      <c r="AZ325" s="115">
        <v>8305100</v>
      </c>
      <c r="BA325" s="116"/>
      <c r="BB325" s="116"/>
      <c r="BC325" s="116"/>
      <c r="BD325" s="116"/>
      <c r="BE325" s="116"/>
      <c r="BF325" s="116"/>
      <c r="BG325" s="116"/>
      <c r="BH325" s="116"/>
      <c r="BI325" s="116"/>
      <c r="BJ325" s="116"/>
      <c r="BK325" s="116"/>
      <c r="BL325" s="116"/>
      <c r="BM325" s="116"/>
      <c r="BN325" s="116"/>
      <c r="BO325" s="116"/>
      <c r="BP325" s="116"/>
      <c r="BQ325" s="116"/>
      <c r="BR325" s="116"/>
      <c r="BS325" s="116"/>
      <c r="BT325" s="116"/>
      <c r="BU325" s="116"/>
      <c r="BV325" s="117"/>
      <c r="BW325" s="115">
        <v>3650525.22</v>
      </c>
      <c r="BX325" s="116"/>
      <c r="BY325" s="116"/>
      <c r="BZ325" s="116"/>
      <c r="CA325" s="116"/>
      <c r="CB325" s="116"/>
      <c r="CC325" s="116"/>
      <c r="CD325" s="116"/>
      <c r="CE325" s="116"/>
      <c r="CF325" s="116"/>
      <c r="CG325" s="116"/>
      <c r="CH325" s="116"/>
      <c r="CI325" s="116"/>
      <c r="CJ325" s="116"/>
      <c r="CK325" s="116"/>
      <c r="CL325" s="116"/>
      <c r="CM325" s="116"/>
      <c r="CN325" s="117"/>
      <c r="CO325" s="118">
        <f t="shared" si="19"/>
        <v>4654574.779999999</v>
      </c>
      <c r="CP325" s="118"/>
      <c r="CQ325" s="118"/>
      <c r="CR325" s="118"/>
      <c r="CS325" s="118"/>
      <c r="CT325" s="118"/>
      <c r="CU325" s="118"/>
      <c r="CV325" s="118"/>
      <c r="CW325" s="118"/>
      <c r="CX325" s="118"/>
      <c r="CY325" s="118"/>
      <c r="CZ325" s="118"/>
      <c r="DA325" s="118"/>
      <c r="DB325" s="118"/>
      <c r="DC325" s="118"/>
      <c r="DD325" s="118"/>
      <c r="DE325" s="118"/>
      <c r="DF325" s="118"/>
    </row>
    <row r="326" spans="1:110" ht="21.75" customHeight="1">
      <c r="A326" s="119" t="s">
        <v>404</v>
      </c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20"/>
      <c r="AC326" s="125" t="s">
        <v>14</v>
      </c>
      <c r="AD326" s="126"/>
      <c r="AE326" s="126"/>
      <c r="AF326" s="126"/>
      <c r="AG326" s="126"/>
      <c r="AH326" s="126"/>
      <c r="AI326" s="124" t="s">
        <v>403</v>
      </c>
      <c r="AJ326" s="122"/>
      <c r="AK326" s="122"/>
      <c r="AL326" s="122"/>
      <c r="AM326" s="122"/>
      <c r="AN326" s="122"/>
      <c r="AO326" s="122"/>
      <c r="AP326" s="122"/>
      <c r="AQ326" s="122"/>
      <c r="AR326" s="122"/>
      <c r="AS326" s="122"/>
      <c r="AT326" s="122"/>
      <c r="AU326" s="122"/>
      <c r="AV326" s="122"/>
      <c r="AW326" s="122"/>
      <c r="AX326" s="122"/>
      <c r="AY326" s="123"/>
      <c r="AZ326" s="115">
        <f>AZ327</f>
        <v>5795200</v>
      </c>
      <c r="BA326" s="116"/>
      <c r="BB326" s="116"/>
      <c r="BC326" s="116"/>
      <c r="BD326" s="116"/>
      <c r="BE326" s="116"/>
      <c r="BF326" s="116"/>
      <c r="BG326" s="116"/>
      <c r="BH326" s="116"/>
      <c r="BI326" s="116"/>
      <c r="BJ326" s="116"/>
      <c r="BK326" s="116"/>
      <c r="BL326" s="116"/>
      <c r="BM326" s="116"/>
      <c r="BN326" s="116"/>
      <c r="BO326" s="116"/>
      <c r="BP326" s="116"/>
      <c r="BQ326" s="116"/>
      <c r="BR326" s="116"/>
      <c r="BS326" s="116"/>
      <c r="BT326" s="116"/>
      <c r="BU326" s="116"/>
      <c r="BV326" s="117"/>
      <c r="BW326" s="115">
        <f>BW327</f>
        <v>1635657.16</v>
      </c>
      <c r="BX326" s="116"/>
      <c r="BY326" s="116"/>
      <c r="BZ326" s="116"/>
      <c r="CA326" s="116"/>
      <c r="CB326" s="116"/>
      <c r="CC326" s="116"/>
      <c r="CD326" s="116"/>
      <c r="CE326" s="116"/>
      <c r="CF326" s="116"/>
      <c r="CG326" s="116"/>
      <c r="CH326" s="116"/>
      <c r="CI326" s="116"/>
      <c r="CJ326" s="116"/>
      <c r="CK326" s="116"/>
      <c r="CL326" s="116"/>
      <c r="CM326" s="116"/>
      <c r="CN326" s="117"/>
      <c r="CO326" s="118">
        <f t="shared" si="19"/>
        <v>4159542.84</v>
      </c>
      <c r="CP326" s="118"/>
      <c r="CQ326" s="118"/>
      <c r="CR326" s="118"/>
      <c r="CS326" s="118"/>
      <c r="CT326" s="118"/>
      <c r="CU326" s="118"/>
      <c r="CV326" s="118"/>
      <c r="CW326" s="118"/>
      <c r="CX326" s="118"/>
      <c r="CY326" s="118"/>
      <c r="CZ326" s="118"/>
      <c r="DA326" s="118"/>
      <c r="DB326" s="118"/>
      <c r="DC326" s="118"/>
      <c r="DD326" s="118"/>
      <c r="DE326" s="118"/>
      <c r="DF326" s="118"/>
    </row>
    <row r="327" spans="1:110" ht="102.75" customHeight="1">
      <c r="A327" s="119" t="s">
        <v>348</v>
      </c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20"/>
      <c r="AC327" s="125" t="s">
        <v>14</v>
      </c>
      <c r="AD327" s="126"/>
      <c r="AE327" s="126"/>
      <c r="AF327" s="126"/>
      <c r="AG327" s="126"/>
      <c r="AH327" s="126"/>
      <c r="AI327" s="124" t="s">
        <v>405</v>
      </c>
      <c r="AJ327" s="122"/>
      <c r="AK327" s="122"/>
      <c r="AL327" s="122"/>
      <c r="AM327" s="122"/>
      <c r="AN327" s="122"/>
      <c r="AO327" s="122"/>
      <c r="AP327" s="122"/>
      <c r="AQ327" s="122"/>
      <c r="AR327" s="122"/>
      <c r="AS327" s="122"/>
      <c r="AT327" s="122"/>
      <c r="AU327" s="122"/>
      <c r="AV327" s="122"/>
      <c r="AW327" s="122"/>
      <c r="AX327" s="122"/>
      <c r="AY327" s="123"/>
      <c r="AZ327" s="115">
        <f>AZ328</f>
        <v>5795200</v>
      </c>
      <c r="BA327" s="116"/>
      <c r="BB327" s="116"/>
      <c r="BC327" s="116"/>
      <c r="BD327" s="116"/>
      <c r="BE327" s="116"/>
      <c r="BF327" s="116"/>
      <c r="BG327" s="116"/>
      <c r="BH327" s="116"/>
      <c r="BI327" s="116"/>
      <c r="BJ327" s="116"/>
      <c r="BK327" s="116"/>
      <c r="BL327" s="116"/>
      <c r="BM327" s="116"/>
      <c r="BN327" s="116"/>
      <c r="BO327" s="116"/>
      <c r="BP327" s="116"/>
      <c r="BQ327" s="116"/>
      <c r="BR327" s="116"/>
      <c r="BS327" s="116"/>
      <c r="BT327" s="116"/>
      <c r="BU327" s="116"/>
      <c r="BV327" s="117"/>
      <c r="BW327" s="115">
        <f>BW328</f>
        <v>1635657.16</v>
      </c>
      <c r="BX327" s="116"/>
      <c r="BY327" s="116"/>
      <c r="BZ327" s="116"/>
      <c r="CA327" s="116"/>
      <c r="CB327" s="116"/>
      <c r="CC327" s="116"/>
      <c r="CD327" s="116"/>
      <c r="CE327" s="116"/>
      <c r="CF327" s="116"/>
      <c r="CG327" s="116"/>
      <c r="CH327" s="116"/>
      <c r="CI327" s="116"/>
      <c r="CJ327" s="116"/>
      <c r="CK327" s="116"/>
      <c r="CL327" s="116"/>
      <c r="CM327" s="116"/>
      <c r="CN327" s="117"/>
      <c r="CO327" s="118">
        <f t="shared" si="19"/>
        <v>4159542.84</v>
      </c>
      <c r="CP327" s="118"/>
      <c r="CQ327" s="118"/>
      <c r="CR327" s="118"/>
      <c r="CS327" s="118"/>
      <c r="CT327" s="118"/>
      <c r="CU327" s="118"/>
      <c r="CV327" s="118"/>
      <c r="CW327" s="118"/>
      <c r="CX327" s="118"/>
      <c r="CY327" s="118"/>
      <c r="CZ327" s="118"/>
      <c r="DA327" s="118"/>
      <c r="DB327" s="118"/>
      <c r="DC327" s="118"/>
      <c r="DD327" s="118"/>
      <c r="DE327" s="118"/>
      <c r="DF327" s="118"/>
    </row>
    <row r="328" spans="1:110" ht="21.75" customHeight="1">
      <c r="A328" s="119" t="s">
        <v>130</v>
      </c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20"/>
      <c r="AC328" s="125" t="s">
        <v>14</v>
      </c>
      <c r="AD328" s="126"/>
      <c r="AE328" s="126"/>
      <c r="AF328" s="126"/>
      <c r="AG328" s="126"/>
      <c r="AH328" s="126"/>
      <c r="AI328" s="124" t="s">
        <v>406</v>
      </c>
      <c r="AJ328" s="122"/>
      <c r="AK328" s="122"/>
      <c r="AL328" s="122"/>
      <c r="AM328" s="122"/>
      <c r="AN328" s="122"/>
      <c r="AO328" s="122"/>
      <c r="AP328" s="122"/>
      <c r="AQ328" s="122"/>
      <c r="AR328" s="122"/>
      <c r="AS328" s="122"/>
      <c r="AT328" s="122"/>
      <c r="AU328" s="122"/>
      <c r="AV328" s="122"/>
      <c r="AW328" s="122"/>
      <c r="AX328" s="122"/>
      <c r="AY328" s="123"/>
      <c r="AZ328" s="115">
        <f>AZ329</f>
        <v>5795200</v>
      </c>
      <c r="BA328" s="116"/>
      <c r="BB328" s="116"/>
      <c r="BC328" s="116"/>
      <c r="BD328" s="116"/>
      <c r="BE328" s="116"/>
      <c r="BF328" s="116"/>
      <c r="BG328" s="116"/>
      <c r="BH328" s="116"/>
      <c r="BI328" s="116"/>
      <c r="BJ328" s="116"/>
      <c r="BK328" s="116"/>
      <c r="BL328" s="116"/>
      <c r="BM328" s="116"/>
      <c r="BN328" s="116"/>
      <c r="BO328" s="116"/>
      <c r="BP328" s="116"/>
      <c r="BQ328" s="116"/>
      <c r="BR328" s="116"/>
      <c r="BS328" s="116"/>
      <c r="BT328" s="116"/>
      <c r="BU328" s="116"/>
      <c r="BV328" s="117"/>
      <c r="BW328" s="115">
        <f>BW329</f>
        <v>1635657.16</v>
      </c>
      <c r="BX328" s="116"/>
      <c r="BY328" s="116"/>
      <c r="BZ328" s="116"/>
      <c r="CA328" s="116"/>
      <c r="CB328" s="116"/>
      <c r="CC328" s="116"/>
      <c r="CD328" s="116"/>
      <c r="CE328" s="116"/>
      <c r="CF328" s="116"/>
      <c r="CG328" s="116"/>
      <c r="CH328" s="116"/>
      <c r="CI328" s="116"/>
      <c r="CJ328" s="116"/>
      <c r="CK328" s="116"/>
      <c r="CL328" s="116"/>
      <c r="CM328" s="116"/>
      <c r="CN328" s="117"/>
      <c r="CO328" s="118">
        <f t="shared" si="19"/>
        <v>4159542.84</v>
      </c>
      <c r="CP328" s="118"/>
      <c r="CQ328" s="118"/>
      <c r="CR328" s="118"/>
      <c r="CS328" s="118"/>
      <c r="CT328" s="118"/>
      <c r="CU328" s="118"/>
      <c r="CV328" s="118"/>
      <c r="CW328" s="118"/>
      <c r="CX328" s="118"/>
      <c r="CY328" s="118"/>
      <c r="CZ328" s="118"/>
      <c r="DA328" s="118"/>
      <c r="DB328" s="118"/>
      <c r="DC328" s="118"/>
      <c r="DD328" s="118"/>
      <c r="DE328" s="118"/>
      <c r="DF328" s="118"/>
    </row>
    <row r="329" spans="1:110" ht="21.75" customHeight="1">
      <c r="A329" s="119" t="s">
        <v>408</v>
      </c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20"/>
      <c r="AC329" s="125" t="s">
        <v>14</v>
      </c>
      <c r="AD329" s="126"/>
      <c r="AE329" s="126"/>
      <c r="AF329" s="126"/>
      <c r="AG329" s="126"/>
      <c r="AH329" s="126"/>
      <c r="AI329" s="124" t="s">
        <v>407</v>
      </c>
      <c r="AJ329" s="122"/>
      <c r="AK329" s="122"/>
      <c r="AL329" s="122"/>
      <c r="AM329" s="122"/>
      <c r="AN329" s="122"/>
      <c r="AO329" s="122"/>
      <c r="AP329" s="122"/>
      <c r="AQ329" s="122"/>
      <c r="AR329" s="122"/>
      <c r="AS329" s="122"/>
      <c r="AT329" s="122"/>
      <c r="AU329" s="122"/>
      <c r="AV329" s="122"/>
      <c r="AW329" s="122"/>
      <c r="AX329" s="122"/>
      <c r="AY329" s="123"/>
      <c r="AZ329" s="115">
        <f>AZ330</f>
        <v>5795200</v>
      </c>
      <c r="BA329" s="116"/>
      <c r="BB329" s="116"/>
      <c r="BC329" s="116"/>
      <c r="BD329" s="116"/>
      <c r="BE329" s="116"/>
      <c r="BF329" s="116"/>
      <c r="BG329" s="116"/>
      <c r="BH329" s="116"/>
      <c r="BI329" s="116"/>
      <c r="BJ329" s="116"/>
      <c r="BK329" s="116"/>
      <c r="BL329" s="116"/>
      <c r="BM329" s="116"/>
      <c r="BN329" s="116"/>
      <c r="BO329" s="116"/>
      <c r="BP329" s="116"/>
      <c r="BQ329" s="116"/>
      <c r="BR329" s="116"/>
      <c r="BS329" s="116"/>
      <c r="BT329" s="116"/>
      <c r="BU329" s="116"/>
      <c r="BV329" s="117"/>
      <c r="BW329" s="115">
        <f>BW330</f>
        <v>1635657.16</v>
      </c>
      <c r="BX329" s="116"/>
      <c r="BY329" s="116"/>
      <c r="BZ329" s="116"/>
      <c r="CA329" s="116"/>
      <c r="CB329" s="116"/>
      <c r="CC329" s="116"/>
      <c r="CD329" s="116"/>
      <c r="CE329" s="116"/>
      <c r="CF329" s="116"/>
      <c r="CG329" s="116"/>
      <c r="CH329" s="116"/>
      <c r="CI329" s="116"/>
      <c r="CJ329" s="116"/>
      <c r="CK329" s="116"/>
      <c r="CL329" s="116"/>
      <c r="CM329" s="116"/>
      <c r="CN329" s="117"/>
      <c r="CO329" s="118">
        <f t="shared" si="19"/>
        <v>4159542.84</v>
      </c>
      <c r="CP329" s="118"/>
      <c r="CQ329" s="118"/>
      <c r="CR329" s="118"/>
      <c r="CS329" s="118"/>
      <c r="CT329" s="118"/>
      <c r="CU329" s="118"/>
      <c r="CV329" s="118"/>
      <c r="CW329" s="118"/>
      <c r="CX329" s="118"/>
      <c r="CY329" s="118"/>
      <c r="CZ329" s="118"/>
      <c r="DA329" s="118"/>
      <c r="DB329" s="118"/>
      <c r="DC329" s="118"/>
      <c r="DD329" s="118"/>
      <c r="DE329" s="118"/>
      <c r="DF329" s="118"/>
    </row>
    <row r="330" spans="1:110" ht="44.25" customHeight="1">
      <c r="A330" s="119" t="s">
        <v>300</v>
      </c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20"/>
      <c r="AC330" s="125" t="s">
        <v>14</v>
      </c>
      <c r="AD330" s="126"/>
      <c r="AE330" s="126"/>
      <c r="AF330" s="126"/>
      <c r="AG330" s="126"/>
      <c r="AH330" s="126"/>
      <c r="AI330" s="124" t="s">
        <v>409</v>
      </c>
      <c r="AJ330" s="122"/>
      <c r="AK330" s="122"/>
      <c r="AL330" s="122"/>
      <c r="AM330" s="122"/>
      <c r="AN330" s="122"/>
      <c r="AO330" s="122"/>
      <c r="AP330" s="122"/>
      <c r="AQ330" s="122"/>
      <c r="AR330" s="122"/>
      <c r="AS330" s="122"/>
      <c r="AT330" s="122"/>
      <c r="AU330" s="122"/>
      <c r="AV330" s="122"/>
      <c r="AW330" s="122"/>
      <c r="AX330" s="122"/>
      <c r="AY330" s="123"/>
      <c r="AZ330" s="115">
        <v>5795200</v>
      </c>
      <c r="BA330" s="116"/>
      <c r="BB330" s="116"/>
      <c r="BC330" s="116"/>
      <c r="BD330" s="116"/>
      <c r="BE330" s="116"/>
      <c r="BF330" s="116"/>
      <c r="BG330" s="116"/>
      <c r="BH330" s="116"/>
      <c r="BI330" s="116"/>
      <c r="BJ330" s="116"/>
      <c r="BK330" s="116"/>
      <c r="BL330" s="116"/>
      <c r="BM330" s="116"/>
      <c r="BN330" s="116"/>
      <c r="BO330" s="116"/>
      <c r="BP330" s="116"/>
      <c r="BQ330" s="116"/>
      <c r="BR330" s="116"/>
      <c r="BS330" s="116"/>
      <c r="BT330" s="116"/>
      <c r="BU330" s="116"/>
      <c r="BV330" s="117"/>
      <c r="BW330" s="115">
        <v>1635657.16</v>
      </c>
      <c r="BX330" s="116"/>
      <c r="BY330" s="116"/>
      <c r="BZ330" s="116"/>
      <c r="CA330" s="116"/>
      <c r="CB330" s="116"/>
      <c r="CC330" s="116"/>
      <c r="CD330" s="116"/>
      <c r="CE330" s="116"/>
      <c r="CF330" s="116"/>
      <c r="CG330" s="116"/>
      <c r="CH330" s="116"/>
      <c r="CI330" s="116"/>
      <c r="CJ330" s="116"/>
      <c r="CK330" s="116"/>
      <c r="CL330" s="116"/>
      <c r="CM330" s="116"/>
      <c r="CN330" s="117"/>
      <c r="CO330" s="118">
        <f>AZ330-BW330</f>
        <v>4159542.84</v>
      </c>
      <c r="CP330" s="118"/>
      <c r="CQ330" s="118"/>
      <c r="CR330" s="118"/>
      <c r="CS330" s="118"/>
      <c r="CT330" s="118"/>
      <c r="CU330" s="118"/>
      <c r="CV330" s="118"/>
      <c r="CW330" s="118"/>
      <c r="CX330" s="118"/>
      <c r="CY330" s="118"/>
      <c r="CZ330" s="118"/>
      <c r="DA330" s="118"/>
      <c r="DB330" s="118"/>
      <c r="DC330" s="118"/>
      <c r="DD330" s="118"/>
      <c r="DE330" s="118"/>
      <c r="DF330" s="118"/>
    </row>
    <row r="331" spans="1:110" ht="21" customHeight="1">
      <c r="A331" s="119" t="str">
        <f>'[6]Месячный отчет Расходы в Excel'!A414</f>
        <v> Социальная политика</v>
      </c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20"/>
      <c r="AC331" s="125" t="s">
        <v>14</v>
      </c>
      <c r="AD331" s="126"/>
      <c r="AE331" s="126"/>
      <c r="AF331" s="126"/>
      <c r="AG331" s="126"/>
      <c r="AH331" s="126"/>
      <c r="AI331" s="124" t="str">
        <f>'[6]Месячный отчет Расходы в Excel'!B414</f>
        <v>951 1000 0000000 000 000</v>
      </c>
      <c r="AJ331" s="122"/>
      <c r="AK331" s="122"/>
      <c r="AL331" s="122"/>
      <c r="AM331" s="122"/>
      <c r="AN331" s="122"/>
      <c r="AO331" s="122"/>
      <c r="AP331" s="122"/>
      <c r="AQ331" s="122"/>
      <c r="AR331" s="122"/>
      <c r="AS331" s="122"/>
      <c r="AT331" s="122"/>
      <c r="AU331" s="122"/>
      <c r="AV331" s="122"/>
      <c r="AW331" s="122"/>
      <c r="AX331" s="122"/>
      <c r="AY331" s="123"/>
      <c r="AZ331" s="115">
        <f>AZ343+AZ332</f>
        <v>221873</v>
      </c>
      <c r="BA331" s="116"/>
      <c r="BB331" s="116"/>
      <c r="BC331" s="116"/>
      <c r="BD331" s="116"/>
      <c r="BE331" s="116"/>
      <c r="BF331" s="116"/>
      <c r="BG331" s="116"/>
      <c r="BH331" s="116"/>
      <c r="BI331" s="116"/>
      <c r="BJ331" s="116"/>
      <c r="BK331" s="116"/>
      <c r="BL331" s="116"/>
      <c r="BM331" s="116"/>
      <c r="BN331" s="116"/>
      <c r="BO331" s="116"/>
      <c r="BP331" s="116"/>
      <c r="BQ331" s="116"/>
      <c r="BR331" s="116"/>
      <c r="BS331" s="116"/>
      <c r="BT331" s="116"/>
      <c r="BU331" s="116"/>
      <c r="BV331" s="117"/>
      <c r="BW331" s="115">
        <f>BW343+BW332</f>
        <v>157390</v>
      </c>
      <c r="BX331" s="116"/>
      <c r="BY331" s="116"/>
      <c r="BZ331" s="116"/>
      <c r="CA331" s="116"/>
      <c r="CB331" s="116"/>
      <c r="CC331" s="116"/>
      <c r="CD331" s="116"/>
      <c r="CE331" s="116"/>
      <c r="CF331" s="116"/>
      <c r="CG331" s="116"/>
      <c r="CH331" s="116"/>
      <c r="CI331" s="116"/>
      <c r="CJ331" s="116"/>
      <c r="CK331" s="116"/>
      <c r="CL331" s="116"/>
      <c r="CM331" s="116"/>
      <c r="CN331" s="117"/>
      <c r="CO331" s="118">
        <f aca="true" t="shared" si="22" ref="CO331:CO353">AZ331-BW331</f>
        <v>64483</v>
      </c>
      <c r="CP331" s="118"/>
      <c r="CQ331" s="118"/>
      <c r="CR331" s="118"/>
      <c r="CS331" s="118"/>
      <c r="CT331" s="118"/>
      <c r="CU331" s="118"/>
      <c r="CV331" s="118"/>
      <c r="CW331" s="118"/>
      <c r="CX331" s="118"/>
      <c r="CY331" s="118"/>
      <c r="CZ331" s="118"/>
      <c r="DA331" s="118"/>
      <c r="DB331" s="118"/>
      <c r="DC331" s="118"/>
      <c r="DD331" s="118"/>
      <c r="DE331" s="118"/>
      <c r="DF331" s="118"/>
    </row>
    <row r="332" spans="1:110" ht="21" customHeight="1">
      <c r="A332" s="119" t="s">
        <v>459</v>
      </c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20"/>
      <c r="AC332" s="121" t="s">
        <v>14</v>
      </c>
      <c r="AD332" s="122"/>
      <c r="AE332" s="122"/>
      <c r="AF332" s="122"/>
      <c r="AG332" s="122"/>
      <c r="AH332" s="123"/>
      <c r="AI332" s="124" t="s">
        <v>460</v>
      </c>
      <c r="AJ332" s="122"/>
      <c r="AK332" s="122"/>
      <c r="AL332" s="122"/>
      <c r="AM332" s="122"/>
      <c r="AN332" s="122"/>
      <c r="AO332" s="122"/>
      <c r="AP332" s="122"/>
      <c r="AQ332" s="122"/>
      <c r="AR332" s="122"/>
      <c r="AS332" s="122"/>
      <c r="AT332" s="122"/>
      <c r="AU332" s="122"/>
      <c r="AV332" s="122"/>
      <c r="AW332" s="122"/>
      <c r="AX332" s="122"/>
      <c r="AY332" s="123"/>
      <c r="AZ332" s="115">
        <f aca="true" t="shared" si="23" ref="AZ332:AZ337">AZ333</f>
        <v>141873</v>
      </c>
      <c r="BA332" s="116"/>
      <c r="BB332" s="116"/>
      <c r="BC332" s="116"/>
      <c r="BD332" s="116"/>
      <c r="BE332" s="116"/>
      <c r="BF332" s="116"/>
      <c r="BG332" s="116"/>
      <c r="BH332" s="116"/>
      <c r="BI332" s="116"/>
      <c r="BJ332" s="116"/>
      <c r="BK332" s="116"/>
      <c r="BL332" s="116"/>
      <c r="BM332" s="116"/>
      <c r="BN332" s="116"/>
      <c r="BO332" s="116"/>
      <c r="BP332" s="116"/>
      <c r="BQ332" s="116"/>
      <c r="BR332" s="116"/>
      <c r="BS332" s="116"/>
      <c r="BT332" s="116"/>
      <c r="BU332" s="116"/>
      <c r="BV332" s="117"/>
      <c r="BW332" s="115">
        <f aca="true" t="shared" si="24" ref="BW332:BW337">BW333</f>
        <v>107390</v>
      </c>
      <c r="BX332" s="116"/>
      <c r="BY332" s="116"/>
      <c r="BZ332" s="116"/>
      <c r="CA332" s="116"/>
      <c r="CB332" s="116"/>
      <c r="CC332" s="116"/>
      <c r="CD332" s="116"/>
      <c r="CE332" s="116"/>
      <c r="CF332" s="116"/>
      <c r="CG332" s="116"/>
      <c r="CH332" s="116"/>
      <c r="CI332" s="116"/>
      <c r="CJ332" s="116"/>
      <c r="CK332" s="116"/>
      <c r="CL332" s="116"/>
      <c r="CM332" s="116"/>
      <c r="CN332" s="117"/>
      <c r="CO332" s="118">
        <f aca="true" t="shared" si="25" ref="CO332:CO338">AZ332-BW332</f>
        <v>34483</v>
      </c>
      <c r="CP332" s="118"/>
      <c r="CQ332" s="118"/>
      <c r="CR332" s="118"/>
      <c r="CS332" s="118"/>
      <c r="CT332" s="118"/>
      <c r="CU332" s="118"/>
      <c r="CV332" s="118"/>
      <c r="CW332" s="118"/>
      <c r="CX332" s="118"/>
      <c r="CY332" s="118"/>
      <c r="CZ332" s="118"/>
      <c r="DA332" s="118"/>
      <c r="DB332" s="118"/>
      <c r="DC332" s="118"/>
      <c r="DD332" s="118"/>
      <c r="DE332" s="118"/>
      <c r="DF332" s="118"/>
    </row>
    <row r="333" spans="1:110" ht="21" customHeight="1">
      <c r="A333" s="119" t="s">
        <v>91</v>
      </c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20"/>
      <c r="AC333" s="121" t="s">
        <v>14</v>
      </c>
      <c r="AD333" s="122"/>
      <c r="AE333" s="122"/>
      <c r="AF333" s="122"/>
      <c r="AG333" s="122"/>
      <c r="AH333" s="123"/>
      <c r="AI333" s="124" t="s">
        <v>461</v>
      </c>
      <c r="AJ333" s="122"/>
      <c r="AK333" s="122"/>
      <c r="AL333" s="122"/>
      <c r="AM333" s="122"/>
      <c r="AN333" s="122"/>
      <c r="AO333" s="122"/>
      <c r="AP333" s="122"/>
      <c r="AQ333" s="122"/>
      <c r="AR333" s="122"/>
      <c r="AS333" s="122"/>
      <c r="AT333" s="122"/>
      <c r="AU333" s="122"/>
      <c r="AV333" s="122"/>
      <c r="AW333" s="122"/>
      <c r="AX333" s="122"/>
      <c r="AY333" s="123"/>
      <c r="AZ333" s="115">
        <f t="shared" si="23"/>
        <v>141873</v>
      </c>
      <c r="BA333" s="116"/>
      <c r="BB333" s="116"/>
      <c r="BC333" s="116"/>
      <c r="BD333" s="116"/>
      <c r="BE333" s="116"/>
      <c r="BF333" s="116"/>
      <c r="BG333" s="116"/>
      <c r="BH333" s="116"/>
      <c r="BI333" s="116"/>
      <c r="BJ333" s="116"/>
      <c r="BK333" s="116"/>
      <c r="BL333" s="116"/>
      <c r="BM333" s="116"/>
      <c r="BN333" s="116"/>
      <c r="BO333" s="116"/>
      <c r="BP333" s="116"/>
      <c r="BQ333" s="116"/>
      <c r="BR333" s="116"/>
      <c r="BS333" s="116"/>
      <c r="BT333" s="116"/>
      <c r="BU333" s="116"/>
      <c r="BV333" s="117"/>
      <c r="BW333" s="115">
        <f t="shared" si="24"/>
        <v>107390</v>
      </c>
      <c r="BX333" s="116"/>
      <c r="BY333" s="116"/>
      <c r="BZ333" s="116"/>
      <c r="CA333" s="116"/>
      <c r="CB333" s="116"/>
      <c r="CC333" s="116"/>
      <c r="CD333" s="116"/>
      <c r="CE333" s="116"/>
      <c r="CF333" s="116"/>
      <c r="CG333" s="116"/>
      <c r="CH333" s="116"/>
      <c r="CI333" s="116"/>
      <c r="CJ333" s="116"/>
      <c r="CK333" s="116"/>
      <c r="CL333" s="116"/>
      <c r="CM333" s="116"/>
      <c r="CN333" s="117"/>
      <c r="CO333" s="118">
        <f t="shared" si="25"/>
        <v>34483</v>
      </c>
      <c r="CP333" s="118"/>
      <c r="CQ333" s="118"/>
      <c r="CR333" s="118"/>
      <c r="CS333" s="118"/>
      <c r="CT333" s="118"/>
      <c r="CU333" s="118"/>
      <c r="CV333" s="118"/>
      <c r="CW333" s="118"/>
      <c r="CX333" s="118"/>
      <c r="CY333" s="118"/>
      <c r="CZ333" s="118"/>
      <c r="DA333" s="118"/>
      <c r="DB333" s="118"/>
      <c r="DC333" s="118"/>
      <c r="DD333" s="118"/>
      <c r="DE333" s="118"/>
      <c r="DF333" s="118"/>
    </row>
    <row r="334" spans="1:110" ht="21" customHeight="1">
      <c r="A334" s="119" t="s">
        <v>92</v>
      </c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20"/>
      <c r="AC334" s="121" t="s">
        <v>14</v>
      </c>
      <c r="AD334" s="122"/>
      <c r="AE334" s="122"/>
      <c r="AF334" s="122"/>
      <c r="AG334" s="122"/>
      <c r="AH334" s="123"/>
      <c r="AI334" s="124" t="s">
        <v>462</v>
      </c>
      <c r="AJ334" s="122"/>
      <c r="AK334" s="122"/>
      <c r="AL334" s="122"/>
      <c r="AM334" s="122"/>
      <c r="AN334" s="122"/>
      <c r="AO334" s="122"/>
      <c r="AP334" s="122"/>
      <c r="AQ334" s="122"/>
      <c r="AR334" s="122"/>
      <c r="AS334" s="122"/>
      <c r="AT334" s="122"/>
      <c r="AU334" s="122"/>
      <c r="AV334" s="122"/>
      <c r="AW334" s="122"/>
      <c r="AX334" s="122"/>
      <c r="AY334" s="123"/>
      <c r="AZ334" s="115">
        <f>AZ335+AZ339</f>
        <v>141873</v>
      </c>
      <c r="BA334" s="116"/>
      <c r="BB334" s="116"/>
      <c r="BC334" s="116"/>
      <c r="BD334" s="116"/>
      <c r="BE334" s="116"/>
      <c r="BF334" s="116"/>
      <c r="BG334" s="116"/>
      <c r="BH334" s="116"/>
      <c r="BI334" s="116"/>
      <c r="BJ334" s="116"/>
      <c r="BK334" s="116"/>
      <c r="BL334" s="116"/>
      <c r="BM334" s="116"/>
      <c r="BN334" s="116"/>
      <c r="BO334" s="116"/>
      <c r="BP334" s="116"/>
      <c r="BQ334" s="116"/>
      <c r="BR334" s="116"/>
      <c r="BS334" s="116"/>
      <c r="BT334" s="116"/>
      <c r="BU334" s="116"/>
      <c r="BV334" s="117"/>
      <c r="BW334" s="115">
        <f>BW335+BW339</f>
        <v>107390</v>
      </c>
      <c r="BX334" s="116"/>
      <c r="BY334" s="116"/>
      <c r="BZ334" s="116"/>
      <c r="CA334" s="116"/>
      <c r="CB334" s="116"/>
      <c r="CC334" s="116"/>
      <c r="CD334" s="116"/>
      <c r="CE334" s="116"/>
      <c r="CF334" s="116"/>
      <c r="CG334" s="116"/>
      <c r="CH334" s="116"/>
      <c r="CI334" s="116"/>
      <c r="CJ334" s="116"/>
      <c r="CK334" s="116"/>
      <c r="CL334" s="116"/>
      <c r="CM334" s="116"/>
      <c r="CN334" s="117"/>
      <c r="CO334" s="118">
        <f t="shared" si="25"/>
        <v>34483</v>
      </c>
      <c r="CP334" s="118"/>
      <c r="CQ334" s="118"/>
      <c r="CR334" s="118"/>
      <c r="CS334" s="118"/>
      <c r="CT334" s="118"/>
      <c r="CU334" s="118"/>
      <c r="CV334" s="118"/>
      <c r="CW334" s="118"/>
      <c r="CX334" s="118"/>
      <c r="CY334" s="118"/>
      <c r="CZ334" s="118"/>
      <c r="DA334" s="118"/>
      <c r="DB334" s="118"/>
      <c r="DC334" s="118"/>
      <c r="DD334" s="118"/>
      <c r="DE334" s="118"/>
      <c r="DF334" s="118"/>
    </row>
    <row r="335" spans="1:110" ht="21" customHeight="1">
      <c r="A335" s="119" t="s">
        <v>464</v>
      </c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20"/>
      <c r="AC335" s="121" t="s">
        <v>14</v>
      </c>
      <c r="AD335" s="122"/>
      <c r="AE335" s="122"/>
      <c r="AF335" s="122"/>
      <c r="AG335" s="122"/>
      <c r="AH335" s="123"/>
      <c r="AI335" s="124" t="s">
        <v>463</v>
      </c>
      <c r="AJ335" s="122"/>
      <c r="AK335" s="122"/>
      <c r="AL335" s="122"/>
      <c r="AM335" s="122"/>
      <c r="AN335" s="122"/>
      <c r="AO335" s="122"/>
      <c r="AP335" s="122"/>
      <c r="AQ335" s="122"/>
      <c r="AR335" s="122"/>
      <c r="AS335" s="122"/>
      <c r="AT335" s="122"/>
      <c r="AU335" s="122"/>
      <c r="AV335" s="122"/>
      <c r="AW335" s="122"/>
      <c r="AX335" s="122"/>
      <c r="AY335" s="123"/>
      <c r="AZ335" s="115">
        <f t="shared" si="23"/>
        <v>91953</v>
      </c>
      <c r="BA335" s="116"/>
      <c r="BB335" s="116"/>
      <c r="BC335" s="116"/>
      <c r="BD335" s="116"/>
      <c r="BE335" s="116"/>
      <c r="BF335" s="116"/>
      <c r="BG335" s="116"/>
      <c r="BH335" s="116"/>
      <c r="BI335" s="116"/>
      <c r="BJ335" s="116"/>
      <c r="BK335" s="116"/>
      <c r="BL335" s="116"/>
      <c r="BM335" s="116"/>
      <c r="BN335" s="116"/>
      <c r="BO335" s="116"/>
      <c r="BP335" s="116"/>
      <c r="BQ335" s="116"/>
      <c r="BR335" s="116"/>
      <c r="BS335" s="116"/>
      <c r="BT335" s="116"/>
      <c r="BU335" s="116"/>
      <c r="BV335" s="117"/>
      <c r="BW335" s="115">
        <f t="shared" si="24"/>
        <v>57470</v>
      </c>
      <c r="BX335" s="116"/>
      <c r="BY335" s="116"/>
      <c r="BZ335" s="116"/>
      <c r="CA335" s="116"/>
      <c r="CB335" s="116"/>
      <c r="CC335" s="116"/>
      <c r="CD335" s="116"/>
      <c r="CE335" s="116"/>
      <c r="CF335" s="116"/>
      <c r="CG335" s="116"/>
      <c r="CH335" s="116"/>
      <c r="CI335" s="116"/>
      <c r="CJ335" s="116"/>
      <c r="CK335" s="116"/>
      <c r="CL335" s="116"/>
      <c r="CM335" s="116"/>
      <c r="CN335" s="117"/>
      <c r="CO335" s="118">
        <f t="shared" si="25"/>
        <v>34483</v>
      </c>
      <c r="CP335" s="118"/>
      <c r="CQ335" s="118"/>
      <c r="CR335" s="118"/>
      <c r="CS335" s="118"/>
      <c r="CT335" s="118"/>
      <c r="CU335" s="118"/>
      <c r="CV335" s="118"/>
      <c r="CW335" s="118"/>
      <c r="CX335" s="118"/>
      <c r="CY335" s="118"/>
      <c r="CZ335" s="118"/>
      <c r="DA335" s="118"/>
      <c r="DB335" s="118"/>
      <c r="DC335" s="118"/>
      <c r="DD335" s="118"/>
      <c r="DE335" s="118"/>
      <c r="DF335" s="118"/>
    </row>
    <row r="336" spans="1:110" ht="21" customHeight="1">
      <c r="A336" s="119" t="s">
        <v>130</v>
      </c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20"/>
      <c r="AC336" s="121" t="s">
        <v>14</v>
      </c>
      <c r="AD336" s="122"/>
      <c r="AE336" s="122"/>
      <c r="AF336" s="122"/>
      <c r="AG336" s="122"/>
      <c r="AH336" s="123"/>
      <c r="AI336" s="124" t="s">
        <v>465</v>
      </c>
      <c r="AJ336" s="122"/>
      <c r="AK336" s="122"/>
      <c r="AL336" s="122"/>
      <c r="AM336" s="122"/>
      <c r="AN336" s="122"/>
      <c r="AO336" s="122"/>
      <c r="AP336" s="122"/>
      <c r="AQ336" s="122"/>
      <c r="AR336" s="122"/>
      <c r="AS336" s="122"/>
      <c r="AT336" s="122"/>
      <c r="AU336" s="122"/>
      <c r="AV336" s="122"/>
      <c r="AW336" s="122"/>
      <c r="AX336" s="122"/>
      <c r="AY336" s="123"/>
      <c r="AZ336" s="115">
        <f t="shared" si="23"/>
        <v>91953</v>
      </c>
      <c r="BA336" s="116"/>
      <c r="BB336" s="116"/>
      <c r="BC336" s="116"/>
      <c r="BD336" s="116"/>
      <c r="BE336" s="116"/>
      <c r="BF336" s="116"/>
      <c r="BG336" s="116"/>
      <c r="BH336" s="116"/>
      <c r="BI336" s="116"/>
      <c r="BJ336" s="116"/>
      <c r="BK336" s="116"/>
      <c r="BL336" s="116"/>
      <c r="BM336" s="116"/>
      <c r="BN336" s="116"/>
      <c r="BO336" s="116"/>
      <c r="BP336" s="116"/>
      <c r="BQ336" s="116"/>
      <c r="BR336" s="116"/>
      <c r="BS336" s="116"/>
      <c r="BT336" s="116"/>
      <c r="BU336" s="116"/>
      <c r="BV336" s="117"/>
      <c r="BW336" s="115">
        <f t="shared" si="24"/>
        <v>57470</v>
      </c>
      <c r="BX336" s="116"/>
      <c r="BY336" s="116"/>
      <c r="BZ336" s="116"/>
      <c r="CA336" s="116"/>
      <c r="CB336" s="116"/>
      <c r="CC336" s="116"/>
      <c r="CD336" s="116"/>
      <c r="CE336" s="116"/>
      <c r="CF336" s="116"/>
      <c r="CG336" s="116"/>
      <c r="CH336" s="116"/>
      <c r="CI336" s="116"/>
      <c r="CJ336" s="116"/>
      <c r="CK336" s="116"/>
      <c r="CL336" s="116"/>
      <c r="CM336" s="116"/>
      <c r="CN336" s="117"/>
      <c r="CO336" s="118">
        <f t="shared" si="25"/>
        <v>34483</v>
      </c>
      <c r="CP336" s="118"/>
      <c r="CQ336" s="118"/>
      <c r="CR336" s="118"/>
      <c r="CS336" s="118"/>
      <c r="CT336" s="118"/>
      <c r="CU336" s="118"/>
      <c r="CV336" s="118"/>
      <c r="CW336" s="118"/>
      <c r="CX336" s="118"/>
      <c r="CY336" s="118"/>
      <c r="CZ336" s="118"/>
      <c r="DA336" s="118"/>
      <c r="DB336" s="118"/>
      <c r="DC336" s="118"/>
      <c r="DD336" s="118"/>
      <c r="DE336" s="118"/>
      <c r="DF336" s="118"/>
    </row>
    <row r="337" spans="1:110" ht="21" customHeight="1">
      <c r="A337" s="119" t="s">
        <v>467</v>
      </c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20"/>
      <c r="AC337" s="121" t="s">
        <v>14</v>
      </c>
      <c r="AD337" s="122"/>
      <c r="AE337" s="122"/>
      <c r="AF337" s="122"/>
      <c r="AG337" s="122"/>
      <c r="AH337" s="123"/>
      <c r="AI337" s="124" t="s">
        <v>466</v>
      </c>
      <c r="AJ337" s="122"/>
      <c r="AK337" s="122"/>
      <c r="AL337" s="122"/>
      <c r="AM337" s="122"/>
      <c r="AN337" s="122"/>
      <c r="AO337" s="122"/>
      <c r="AP337" s="122"/>
      <c r="AQ337" s="122"/>
      <c r="AR337" s="122"/>
      <c r="AS337" s="122"/>
      <c r="AT337" s="122"/>
      <c r="AU337" s="122"/>
      <c r="AV337" s="122"/>
      <c r="AW337" s="122"/>
      <c r="AX337" s="122"/>
      <c r="AY337" s="123"/>
      <c r="AZ337" s="115">
        <f t="shared" si="23"/>
        <v>91953</v>
      </c>
      <c r="BA337" s="116"/>
      <c r="BB337" s="116"/>
      <c r="BC337" s="116"/>
      <c r="BD337" s="116"/>
      <c r="BE337" s="116"/>
      <c r="BF337" s="116"/>
      <c r="BG337" s="116"/>
      <c r="BH337" s="116"/>
      <c r="BI337" s="116"/>
      <c r="BJ337" s="116"/>
      <c r="BK337" s="116"/>
      <c r="BL337" s="116"/>
      <c r="BM337" s="116"/>
      <c r="BN337" s="116"/>
      <c r="BO337" s="116"/>
      <c r="BP337" s="116"/>
      <c r="BQ337" s="116"/>
      <c r="BR337" s="116"/>
      <c r="BS337" s="116"/>
      <c r="BT337" s="116"/>
      <c r="BU337" s="116"/>
      <c r="BV337" s="117"/>
      <c r="BW337" s="115">
        <f t="shared" si="24"/>
        <v>57470</v>
      </c>
      <c r="BX337" s="116"/>
      <c r="BY337" s="116"/>
      <c r="BZ337" s="116"/>
      <c r="CA337" s="116"/>
      <c r="CB337" s="116"/>
      <c r="CC337" s="116"/>
      <c r="CD337" s="116"/>
      <c r="CE337" s="116"/>
      <c r="CF337" s="116"/>
      <c r="CG337" s="116"/>
      <c r="CH337" s="116"/>
      <c r="CI337" s="116"/>
      <c r="CJ337" s="116"/>
      <c r="CK337" s="116"/>
      <c r="CL337" s="116"/>
      <c r="CM337" s="116"/>
      <c r="CN337" s="117"/>
      <c r="CO337" s="118">
        <f t="shared" si="25"/>
        <v>34483</v>
      </c>
      <c r="CP337" s="118"/>
      <c r="CQ337" s="118"/>
      <c r="CR337" s="118"/>
      <c r="CS337" s="118"/>
      <c r="CT337" s="118"/>
      <c r="CU337" s="118"/>
      <c r="CV337" s="118"/>
      <c r="CW337" s="118"/>
      <c r="CX337" s="118"/>
      <c r="CY337" s="118"/>
      <c r="CZ337" s="118"/>
      <c r="DA337" s="118"/>
      <c r="DB337" s="118"/>
      <c r="DC337" s="118"/>
      <c r="DD337" s="118"/>
      <c r="DE337" s="118"/>
      <c r="DF337" s="118"/>
    </row>
    <row r="338" spans="1:110" ht="25.5" customHeight="1">
      <c r="A338" s="119" t="s">
        <v>469</v>
      </c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20"/>
      <c r="AC338" s="121" t="s">
        <v>14</v>
      </c>
      <c r="AD338" s="122"/>
      <c r="AE338" s="122"/>
      <c r="AF338" s="122"/>
      <c r="AG338" s="122"/>
      <c r="AH338" s="123"/>
      <c r="AI338" s="124" t="s">
        <v>468</v>
      </c>
      <c r="AJ338" s="122"/>
      <c r="AK338" s="122"/>
      <c r="AL338" s="122"/>
      <c r="AM338" s="122"/>
      <c r="AN338" s="122"/>
      <c r="AO338" s="122"/>
      <c r="AP338" s="122"/>
      <c r="AQ338" s="122"/>
      <c r="AR338" s="122"/>
      <c r="AS338" s="122"/>
      <c r="AT338" s="122"/>
      <c r="AU338" s="122"/>
      <c r="AV338" s="122"/>
      <c r="AW338" s="122"/>
      <c r="AX338" s="122"/>
      <c r="AY338" s="123"/>
      <c r="AZ338" s="115">
        <v>91953</v>
      </c>
      <c r="BA338" s="116"/>
      <c r="BB338" s="116"/>
      <c r="BC338" s="116"/>
      <c r="BD338" s="116"/>
      <c r="BE338" s="116"/>
      <c r="BF338" s="116"/>
      <c r="BG338" s="116"/>
      <c r="BH338" s="116"/>
      <c r="BI338" s="116"/>
      <c r="BJ338" s="116"/>
      <c r="BK338" s="116"/>
      <c r="BL338" s="116"/>
      <c r="BM338" s="116"/>
      <c r="BN338" s="116"/>
      <c r="BO338" s="116"/>
      <c r="BP338" s="116"/>
      <c r="BQ338" s="116"/>
      <c r="BR338" s="116"/>
      <c r="BS338" s="116"/>
      <c r="BT338" s="116"/>
      <c r="BU338" s="116"/>
      <c r="BV338" s="117"/>
      <c r="BW338" s="115">
        <v>57470</v>
      </c>
      <c r="BX338" s="116"/>
      <c r="BY338" s="116"/>
      <c r="BZ338" s="116"/>
      <c r="CA338" s="116"/>
      <c r="CB338" s="116"/>
      <c r="CC338" s="116"/>
      <c r="CD338" s="116"/>
      <c r="CE338" s="116"/>
      <c r="CF338" s="116"/>
      <c r="CG338" s="116"/>
      <c r="CH338" s="116"/>
      <c r="CI338" s="116"/>
      <c r="CJ338" s="116"/>
      <c r="CK338" s="116"/>
      <c r="CL338" s="116"/>
      <c r="CM338" s="116"/>
      <c r="CN338" s="117"/>
      <c r="CO338" s="118">
        <f t="shared" si="25"/>
        <v>34483</v>
      </c>
      <c r="CP338" s="118"/>
      <c r="CQ338" s="118"/>
      <c r="CR338" s="118"/>
      <c r="CS338" s="118"/>
      <c r="CT338" s="118"/>
      <c r="CU338" s="118"/>
      <c r="CV338" s="118"/>
      <c r="CW338" s="118"/>
      <c r="CX338" s="118"/>
      <c r="CY338" s="118"/>
      <c r="CZ338" s="118"/>
      <c r="DA338" s="118"/>
      <c r="DB338" s="118"/>
      <c r="DC338" s="118"/>
      <c r="DD338" s="118"/>
      <c r="DE338" s="118"/>
      <c r="DF338" s="118"/>
    </row>
    <row r="339" spans="1:110" ht="25.5" customHeight="1">
      <c r="A339" s="119" t="s">
        <v>203</v>
      </c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20"/>
      <c r="AC339" s="121" t="s">
        <v>14</v>
      </c>
      <c r="AD339" s="122"/>
      <c r="AE339" s="122"/>
      <c r="AF339" s="122"/>
      <c r="AG339" s="122"/>
      <c r="AH339" s="123"/>
      <c r="AI339" s="124" t="s">
        <v>547</v>
      </c>
      <c r="AJ339" s="122"/>
      <c r="AK339" s="122"/>
      <c r="AL339" s="122"/>
      <c r="AM339" s="122"/>
      <c r="AN339" s="122"/>
      <c r="AO339" s="122"/>
      <c r="AP339" s="122"/>
      <c r="AQ339" s="122"/>
      <c r="AR339" s="122"/>
      <c r="AS339" s="122"/>
      <c r="AT339" s="122"/>
      <c r="AU339" s="122"/>
      <c r="AV339" s="122"/>
      <c r="AW339" s="122"/>
      <c r="AX339" s="122"/>
      <c r="AY339" s="123"/>
      <c r="AZ339" s="115">
        <f>AZ340</f>
        <v>49920</v>
      </c>
      <c r="BA339" s="116"/>
      <c r="BB339" s="116"/>
      <c r="BC339" s="116"/>
      <c r="BD339" s="116"/>
      <c r="BE339" s="116"/>
      <c r="BF339" s="116"/>
      <c r="BG339" s="116"/>
      <c r="BH339" s="116"/>
      <c r="BI339" s="116"/>
      <c r="BJ339" s="116"/>
      <c r="BK339" s="116"/>
      <c r="BL339" s="116"/>
      <c r="BM339" s="116"/>
      <c r="BN339" s="116"/>
      <c r="BO339" s="116"/>
      <c r="BP339" s="116"/>
      <c r="BQ339" s="116"/>
      <c r="BR339" s="116"/>
      <c r="BS339" s="116"/>
      <c r="BT339" s="116"/>
      <c r="BU339" s="116"/>
      <c r="BV339" s="117"/>
      <c r="BW339" s="115">
        <f>BW340</f>
        <v>49920</v>
      </c>
      <c r="BX339" s="116"/>
      <c r="BY339" s="116"/>
      <c r="BZ339" s="116"/>
      <c r="CA339" s="116"/>
      <c r="CB339" s="116"/>
      <c r="CC339" s="116"/>
      <c r="CD339" s="116"/>
      <c r="CE339" s="116"/>
      <c r="CF339" s="116"/>
      <c r="CG339" s="116"/>
      <c r="CH339" s="116"/>
      <c r="CI339" s="116"/>
      <c r="CJ339" s="116"/>
      <c r="CK339" s="116"/>
      <c r="CL339" s="116"/>
      <c r="CM339" s="116"/>
      <c r="CN339" s="117"/>
      <c r="CO339" s="118">
        <f>AZ339-BW339</f>
        <v>0</v>
      </c>
      <c r="CP339" s="118"/>
      <c r="CQ339" s="118"/>
      <c r="CR339" s="118"/>
      <c r="CS339" s="118"/>
      <c r="CT339" s="118"/>
      <c r="CU339" s="118"/>
      <c r="CV339" s="118"/>
      <c r="CW339" s="118"/>
      <c r="CX339" s="118"/>
      <c r="CY339" s="118"/>
      <c r="CZ339" s="118"/>
      <c r="DA339" s="118"/>
      <c r="DB339" s="118"/>
      <c r="DC339" s="118"/>
      <c r="DD339" s="118"/>
      <c r="DE339" s="118"/>
      <c r="DF339" s="118"/>
    </row>
    <row r="340" spans="1:110" ht="25.5" customHeight="1">
      <c r="A340" s="119" t="s">
        <v>130</v>
      </c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20"/>
      <c r="AC340" s="121" t="s">
        <v>14</v>
      </c>
      <c r="AD340" s="122"/>
      <c r="AE340" s="122"/>
      <c r="AF340" s="122"/>
      <c r="AG340" s="122"/>
      <c r="AH340" s="123"/>
      <c r="AI340" s="124" t="s">
        <v>548</v>
      </c>
      <c r="AJ340" s="122"/>
      <c r="AK340" s="122"/>
      <c r="AL340" s="122"/>
      <c r="AM340" s="122"/>
      <c r="AN340" s="122"/>
      <c r="AO340" s="122"/>
      <c r="AP340" s="122"/>
      <c r="AQ340" s="122"/>
      <c r="AR340" s="122"/>
      <c r="AS340" s="122"/>
      <c r="AT340" s="122"/>
      <c r="AU340" s="122"/>
      <c r="AV340" s="122"/>
      <c r="AW340" s="122"/>
      <c r="AX340" s="122"/>
      <c r="AY340" s="123"/>
      <c r="AZ340" s="115">
        <f>AZ341</f>
        <v>49920</v>
      </c>
      <c r="BA340" s="116"/>
      <c r="BB340" s="116"/>
      <c r="BC340" s="116"/>
      <c r="BD340" s="116"/>
      <c r="BE340" s="116"/>
      <c r="BF340" s="116"/>
      <c r="BG340" s="116"/>
      <c r="BH340" s="116"/>
      <c r="BI340" s="116"/>
      <c r="BJ340" s="116"/>
      <c r="BK340" s="116"/>
      <c r="BL340" s="116"/>
      <c r="BM340" s="116"/>
      <c r="BN340" s="116"/>
      <c r="BO340" s="116"/>
      <c r="BP340" s="116"/>
      <c r="BQ340" s="116"/>
      <c r="BR340" s="116"/>
      <c r="BS340" s="116"/>
      <c r="BT340" s="116"/>
      <c r="BU340" s="116"/>
      <c r="BV340" s="117"/>
      <c r="BW340" s="115">
        <f>BW341</f>
        <v>49920</v>
      </c>
      <c r="BX340" s="116"/>
      <c r="BY340" s="116"/>
      <c r="BZ340" s="116"/>
      <c r="CA340" s="116"/>
      <c r="CB340" s="116"/>
      <c r="CC340" s="116"/>
      <c r="CD340" s="116"/>
      <c r="CE340" s="116"/>
      <c r="CF340" s="116"/>
      <c r="CG340" s="116"/>
      <c r="CH340" s="116"/>
      <c r="CI340" s="116"/>
      <c r="CJ340" s="116"/>
      <c r="CK340" s="116"/>
      <c r="CL340" s="116"/>
      <c r="CM340" s="116"/>
      <c r="CN340" s="117"/>
      <c r="CO340" s="118">
        <f>AZ340-BW340</f>
        <v>0</v>
      </c>
      <c r="CP340" s="118"/>
      <c r="CQ340" s="118"/>
      <c r="CR340" s="118"/>
      <c r="CS340" s="118"/>
      <c r="CT340" s="118"/>
      <c r="CU340" s="118"/>
      <c r="CV340" s="118"/>
      <c r="CW340" s="118"/>
      <c r="CX340" s="118"/>
      <c r="CY340" s="118"/>
      <c r="CZ340" s="118"/>
      <c r="DA340" s="118"/>
      <c r="DB340" s="118"/>
      <c r="DC340" s="118"/>
      <c r="DD340" s="118"/>
      <c r="DE340" s="118"/>
      <c r="DF340" s="118"/>
    </row>
    <row r="341" spans="1:110" ht="25.5" customHeight="1">
      <c r="A341" s="119" t="s">
        <v>93</v>
      </c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20"/>
      <c r="AC341" s="121" t="s">
        <v>14</v>
      </c>
      <c r="AD341" s="122"/>
      <c r="AE341" s="122"/>
      <c r="AF341" s="122"/>
      <c r="AG341" s="122"/>
      <c r="AH341" s="123"/>
      <c r="AI341" s="124" t="s">
        <v>549</v>
      </c>
      <c r="AJ341" s="122"/>
      <c r="AK341" s="122"/>
      <c r="AL341" s="122"/>
      <c r="AM341" s="122"/>
      <c r="AN341" s="122"/>
      <c r="AO341" s="122"/>
      <c r="AP341" s="122"/>
      <c r="AQ341" s="122"/>
      <c r="AR341" s="122"/>
      <c r="AS341" s="122"/>
      <c r="AT341" s="122"/>
      <c r="AU341" s="122"/>
      <c r="AV341" s="122"/>
      <c r="AW341" s="122"/>
      <c r="AX341" s="122"/>
      <c r="AY341" s="123"/>
      <c r="AZ341" s="115">
        <f>AZ342</f>
        <v>49920</v>
      </c>
      <c r="BA341" s="116"/>
      <c r="BB341" s="116"/>
      <c r="BC341" s="116"/>
      <c r="BD341" s="116"/>
      <c r="BE341" s="116"/>
      <c r="BF341" s="116"/>
      <c r="BG341" s="116"/>
      <c r="BH341" s="116"/>
      <c r="BI341" s="116"/>
      <c r="BJ341" s="116"/>
      <c r="BK341" s="116"/>
      <c r="BL341" s="116"/>
      <c r="BM341" s="116"/>
      <c r="BN341" s="116"/>
      <c r="BO341" s="116"/>
      <c r="BP341" s="116"/>
      <c r="BQ341" s="116"/>
      <c r="BR341" s="116"/>
      <c r="BS341" s="116"/>
      <c r="BT341" s="116"/>
      <c r="BU341" s="116"/>
      <c r="BV341" s="117"/>
      <c r="BW341" s="115">
        <f>BW342</f>
        <v>49920</v>
      </c>
      <c r="BX341" s="116"/>
      <c r="BY341" s="116"/>
      <c r="BZ341" s="116"/>
      <c r="CA341" s="116"/>
      <c r="CB341" s="116"/>
      <c r="CC341" s="116"/>
      <c r="CD341" s="116"/>
      <c r="CE341" s="116"/>
      <c r="CF341" s="116"/>
      <c r="CG341" s="116"/>
      <c r="CH341" s="116"/>
      <c r="CI341" s="116"/>
      <c r="CJ341" s="116"/>
      <c r="CK341" s="116"/>
      <c r="CL341" s="116"/>
      <c r="CM341" s="116"/>
      <c r="CN341" s="117"/>
      <c r="CO341" s="118">
        <f>AZ341-BW341</f>
        <v>0</v>
      </c>
      <c r="CP341" s="118"/>
      <c r="CQ341" s="118"/>
      <c r="CR341" s="118"/>
      <c r="CS341" s="118"/>
      <c r="CT341" s="118"/>
      <c r="CU341" s="118"/>
      <c r="CV341" s="118"/>
      <c r="CW341" s="118"/>
      <c r="CX341" s="118"/>
      <c r="CY341" s="118"/>
      <c r="CZ341" s="118"/>
      <c r="DA341" s="118"/>
      <c r="DB341" s="118"/>
      <c r="DC341" s="118"/>
      <c r="DD341" s="118"/>
      <c r="DE341" s="118"/>
      <c r="DF341" s="118"/>
    </row>
    <row r="342" spans="1:110" ht="49.5" customHeight="1">
      <c r="A342" s="119" t="s">
        <v>431</v>
      </c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20"/>
      <c r="AC342" s="121" t="s">
        <v>14</v>
      </c>
      <c r="AD342" s="122"/>
      <c r="AE342" s="122"/>
      <c r="AF342" s="122"/>
      <c r="AG342" s="122"/>
      <c r="AH342" s="123"/>
      <c r="AI342" s="124" t="s">
        <v>550</v>
      </c>
      <c r="AJ342" s="122"/>
      <c r="AK342" s="122"/>
      <c r="AL342" s="122"/>
      <c r="AM342" s="122"/>
      <c r="AN342" s="122"/>
      <c r="AO342" s="122"/>
      <c r="AP342" s="122"/>
      <c r="AQ342" s="122"/>
      <c r="AR342" s="122"/>
      <c r="AS342" s="122"/>
      <c r="AT342" s="122"/>
      <c r="AU342" s="122"/>
      <c r="AV342" s="122"/>
      <c r="AW342" s="122"/>
      <c r="AX342" s="122"/>
      <c r="AY342" s="123"/>
      <c r="AZ342" s="115">
        <v>49920</v>
      </c>
      <c r="BA342" s="116"/>
      <c r="BB342" s="116"/>
      <c r="BC342" s="116"/>
      <c r="BD342" s="116"/>
      <c r="BE342" s="116"/>
      <c r="BF342" s="116"/>
      <c r="BG342" s="116"/>
      <c r="BH342" s="116"/>
      <c r="BI342" s="116"/>
      <c r="BJ342" s="116"/>
      <c r="BK342" s="116"/>
      <c r="BL342" s="116"/>
      <c r="BM342" s="116"/>
      <c r="BN342" s="116"/>
      <c r="BO342" s="116"/>
      <c r="BP342" s="116"/>
      <c r="BQ342" s="116"/>
      <c r="BR342" s="116"/>
      <c r="BS342" s="116"/>
      <c r="BT342" s="116"/>
      <c r="BU342" s="116"/>
      <c r="BV342" s="117"/>
      <c r="BW342" s="115">
        <v>49920</v>
      </c>
      <c r="BX342" s="116"/>
      <c r="BY342" s="116"/>
      <c r="BZ342" s="116"/>
      <c r="CA342" s="116"/>
      <c r="CB342" s="116"/>
      <c r="CC342" s="116"/>
      <c r="CD342" s="116"/>
      <c r="CE342" s="116"/>
      <c r="CF342" s="116"/>
      <c r="CG342" s="116"/>
      <c r="CH342" s="116"/>
      <c r="CI342" s="116"/>
      <c r="CJ342" s="116"/>
      <c r="CK342" s="116"/>
      <c r="CL342" s="116"/>
      <c r="CM342" s="116"/>
      <c r="CN342" s="117"/>
      <c r="CO342" s="118">
        <f>AZ342-BW342</f>
        <v>0</v>
      </c>
      <c r="CP342" s="118"/>
      <c r="CQ342" s="118"/>
      <c r="CR342" s="118"/>
      <c r="CS342" s="118"/>
      <c r="CT342" s="118"/>
      <c r="CU342" s="118"/>
      <c r="CV342" s="118"/>
      <c r="CW342" s="118"/>
      <c r="CX342" s="118"/>
      <c r="CY342" s="118"/>
      <c r="CZ342" s="118"/>
      <c r="DA342" s="118"/>
      <c r="DB342" s="118"/>
      <c r="DC342" s="118"/>
      <c r="DD342" s="118"/>
      <c r="DE342" s="118"/>
      <c r="DF342" s="118"/>
    </row>
    <row r="343" spans="1:110" ht="25.5" customHeight="1">
      <c r="A343" s="119" t="str">
        <f>'[6]Месячный отчет Расходы в Excel'!A437</f>
        <v> Другие вопросы в области социальной политики</v>
      </c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20"/>
      <c r="AC343" s="125" t="s">
        <v>14</v>
      </c>
      <c r="AD343" s="126"/>
      <c r="AE343" s="126"/>
      <c r="AF343" s="126"/>
      <c r="AG343" s="126"/>
      <c r="AH343" s="126"/>
      <c r="AI343" s="124" t="str">
        <f>'[6]Месячный отчет Расходы в Excel'!B437</f>
        <v>951 1006 0000000 000 000</v>
      </c>
      <c r="AJ343" s="122"/>
      <c r="AK343" s="122"/>
      <c r="AL343" s="122"/>
      <c r="AM343" s="122"/>
      <c r="AN343" s="122"/>
      <c r="AO343" s="122"/>
      <c r="AP343" s="122"/>
      <c r="AQ343" s="122"/>
      <c r="AR343" s="122"/>
      <c r="AS343" s="122"/>
      <c r="AT343" s="122"/>
      <c r="AU343" s="122"/>
      <c r="AV343" s="122"/>
      <c r="AW343" s="122"/>
      <c r="AX343" s="122"/>
      <c r="AY343" s="123"/>
      <c r="AZ343" s="115">
        <f aca="true" t="shared" si="26" ref="AZ343:AZ348">AZ344</f>
        <v>80000</v>
      </c>
      <c r="BA343" s="116"/>
      <c r="BB343" s="116"/>
      <c r="BC343" s="116"/>
      <c r="BD343" s="116"/>
      <c r="BE343" s="116"/>
      <c r="BF343" s="116"/>
      <c r="BG343" s="116"/>
      <c r="BH343" s="116"/>
      <c r="BI343" s="116"/>
      <c r="BJ343" s="116"/>
      <c r="BK343" s="116"/>
      <c r="BL343" s="116"/>
      <c r="BM343" s="116"/>
      <c r="BN343" s="116"/>
      <c r="BO343" s="116"/>
      <c r="BP343" s="116"/>
      <c r="BQ343" s="116"/>
      <c r="BR343" s="116"/>
      <c r="BS343" s="116"/>
      <c r="BT343" s="116"/>
      <c r="BU343" s="116"/>
      <c r="BV343" s="117"/>
      <c r="BW343" s="115">
        <f aca="true" t="shared" si="27" ref="BW343:BW348">BW344</f>
        <v>50000</v>
      </c>
      <c r="BX343" s="116"/>
      <c r="BY343" s="116"/>
      <c r="BZ343" s="116"/>
      <c r="CA343" s="116"/>
      <c r="CB343" s="116"/>
      <c r="CC343" s="116"/>
      <c r="CD343" s="116"/>
      <c r="CE343" s="116"/>
      <c r="CF343" s="116"/>
      <c r="CG343" s="116"/>
      <c r="CH343" s="116"/>
      <c r="CI343" s="116"/>
      <c r="CJ343" s="116"/>
      <c r="CK343" s="116"/>
      <c r="CL343" s="116"/>
      <c r="CM343" s="116"/>
      <c r="CN343" s="117"/>
      <c r="CO343" s="118">
        <f t="shared" si="22"/>
        <v>30000</v>
      </c>
      <c r="CP343" s="118"/>
      <c r="CQ343" s="118"/>
      <c r="CR343" s="118"/>
      <c r="CS343" s="118"/>
      <c r="CT343" s="118"/>
      <c r="CU343" s="118"/>
      <c r="CV343" s="118"/>
      <c r="CW343" s="118"/>
      <c r="CX343" s="118"/>
      <c r="CY343" s="118"/>
      <c r="CZ343" s="118"/>
      <c r="DA343" s="118"/>
      <c r="DB343" s="118"/>
      <c r="DC343" s="118"/>
      <c r="DD343" s="118"/>
      <c r="DE343" s="118"/>
      <c r="DF343" s="118"/>
    </row>
    <row r="344" spans="1:110" ht="14.25" customHeight="1">
      <c r="A344" s="119" t="str">
        <f>'[6]Месячный отчет Расходы в Excel'!A438</f>
        <v> Резервные фонды</v>
      </c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20"/>
      <c r="AC344" s="125" t="s">
        <v>14</v>
      </c>
      <c r="AD344" s="126"/>
      <c r="AE344" s="126"/>
      <c r="AF344" s="126"/>
      <c r="AG344" s="126"/>
      <c r="AH344" s="126"/>
      <c r="AI344" s="124" t="str">
        <f>'[6]Месячный отчет Расходы в Excel'!B438</f>
        <v>951 1006 0700000 000 000</v>
      </c>
      <c r="AJ344" s="122"/>
      <c r="AK344" s="122"/>
      <c r="AL344" s="122"/>
      <c r="AM344" s="122"/>
      <c r="AN344" s="122"/>
      <c r="AO344" s="122"/>
      <c r="AP344" s="122"/>
      <c r="AQ344" s="122"/>
      <c r="AR344" s="122"/>
      <c r="AS344" s="122"/>
      <c r="AT344" s="122"/>
      <c r="AU344" s="122"/>
      <c r="AV344" s="122"/>
      <c r="AW344" s="122"/>
      <c r="AX344" s="122"/>
      <c r="AY344" s="123"/>
      <c r="AZ344" s="115">
        <f t="shared" si="26"/>
        <v>80000</v>
      </c>
      <c r="BA344" s="116"/>
      <c r="BB344" s="116"/>
      <c r="BC344" s="116"/>
      <c r="BD344" s="116"/>
      <c r="BE344" s="116"/>
      <c r="BF344" s="116"/>
      <c r="BG344" s="116"/>
      <c r="BH344" s="116"/>
      <c r="BI344" s="116"/>
      <c r="BJ344" s="116"/>
      <c r="BK344" s="116"/>
      <c r="BL344" s="116"/>
      <c r="BM344" s="116"/>
      <c r="BN344" s="116"/>
      <c r="BO344" s="116"/>
      <c r="BP344" s="116"/>
      <c r="BQ344" s="116"/>
      <c r="BR344" s="116"/>
      <c r="BS344" s="116"/>
      <c r="BT344" s="116"/>
      <c r="BU344" s="116"/>
      <c r="BV344" s="117"/>
      <c r="BW344" s="115">
        <f t="shared" si="27"/>
        <v>50000</v>
      </c>
      <c r="BX344" s="116"/>
      <c r="BY344" s="116"/>
      <c r="BZ344" s="116"/>
      <c r="CA344" s="116"/>
      <c r="CB344" s="116"/>
      <c r="CC344" s="116"/>
      <c r="CD344" s="116"/>
      <c r="CE344" s="116"/>
      <c r="CF344" s="116"/>
      <c r="CG344" s="116"/>
      <c r="CH344" s="116"/>
      <c r="CI344" s="116"/>
      <c r="CJ344" s="116"/>
      <c r="CK344" s="116"/>
      <c r="CL344" s="116"/>
      <c r="CM344" s="116"/>
      <c r="CN344" s="117"/>
      <c r="CO344" s="118">
        <f t="shared" si="22"/>
        <v>30000</v>
      </c>
      <c r="CP344" s="118"/>
      <c r="CQ344" s="118"/>
      <c r="CR344" s="118"/>
      <c r="CS344" s="118"/>
      <c r="CT344" s="118"/>
      <c r="CU344" s="118"/>
      <c r="CV344" s="118"/>
      <c r="CW344" s="118"/>
      <c r="CX344" s="118"/>
      <c r="CY344" s="118"/>
      <c r="CZ344" s="118"/>
      <c r="DA344" s="118"/>
      <c r="DB344" s="118"/>
      <c r="DC344" s="118"/>
      <c r="DD344" s="118"/>
      <c r="DE344" s="118"/>
      <c r="DF344" s="118"/>
    </row>
    <row r="345" spans="1:110" ht="24.75" customHeight="1">
      <c r="A345" s="119" t="str">
        <f>'[6]Месячный отчет Расходы в Excel'!A439</f>
        <v> Резервные фонды местных администраций</v>
      </c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20"/>
      <c r="AC345" s="125" t="s">
        <v>14</v>
      </c>
      <c r="AD345" s="126"/>
      <c r="AE345" s="126"/>
      <c r="AF345" s="126"/>
      <c r="AG345" s="126"/>
      <c r="AH345" s="126"/>
      <c r="AI345" s="124" t="str">
        <f>'[6]Месячный отчет Расходы в Excel'!B439</f>
        <v>951 1006 0700500 000 000</v>
      </c>
      <c r="AJ345" s="122"/>
      <c r="AK345" s="122"/>
      <c r="AL345" s="122"/>
      <c r="AM345" s="122"/>
      <c r="AN345" s="122"/>
      <c r="AO345" s="122"/>
      <c r="AP345" s="122"/>
      <c r="AQ345" s="122"/>
      <c r="AR345" s="122"/>
      <c r="AS345" s="122"/>
      <c r="AT345" s="122"/>
      <c r="AU345" s="122"/>
      <c r="AV345" s="122"/>
      <c r="AW345" s="122"/>
      <c r="AX345" s="122"/>
      <c r="AY345" s="123"/>
      <c r="AZ345" s="115">
        <f t="shared" si="26"/>
        <v>80000</v>
      </c>
      <c r="BA345" s="116"/>
      <c r="BB345" s="116"/>
      <c r="BC345" s="116"/>
      <c r="BD345" s="116"/>
      <c r="BE345" s="116"/>
      <c r="BF345" s="116"/>
      <c r="BG345" s="116"/>
      <c r="BH345" s="116"/>
      <c r="BI345" s="116"/>
      <c r="BJ345" s="116"/>
      <c r="BK345" s="116"/>
      <c r="BL345" s="116"/>
      <c r="BM345" s="116"/>
      <c r="BN345" s="116"/>
      <c r="BO345" s="116"/>
      <c r="BP345" s="116"/>
      <c r="BQ345" s="116"/>
      <c r="BR345" s="116"/>
      <c r="BS345" s="116"/>
      <c r="BT345" s="116"/>
      <c r="BU345" s="116"/>
      <c r="BV345" s="117"/>
      <c r="BW345" s="115">
        <f t="shared" si="27"/>
        <v>50000</v>
      </c>
      <c r="BX345" s="116"/>
      <c r="BY345" s="116"/>
      <c r="BZ345" s="116"/>
      <c r="CA345" s="116"/>
      <c r="CB345" s="116"/>
      <c r="CC345" s="116"/>
      <c r="CD345" s="116"/>
      <c r="CE345" s="116"/>
      <c r="CF345" s="116"/>
      <c r="CG345" s="116"/>
      <c r="CH345" s="116"/>
      <c r="CI345" s="116"/>
      <c r="CJ345" s="116"/>
      <c r="CK345" s="116"/>
      <c r="CL345" s="116"/>
      <c r="CM345" s="116"/>
      <c r="CN345" s="117"/>
      <c r="CO345" s="118">
        <f t="shared" si="22"/>
        <v>30000</v>
      </c>
      <c r="CP345" s="118"/>
      <c r="CQ345" s="118"/>
      <c r="CR345" s="118"/>
      <c r="CS345" s="118"/>
      <c r="CT345" s="118"/>
      <c r="CU345" s="118"/>
      <c r="CV345" s="118"/>
      <c r="CW345" s="118"/>
      <c r="CX345" s="118"/>
      <c r="CY345" s="118"/>
      <c r="CZ345" s="118"/>
      <c r="DA345" s="118"/>
      <c r="DB345" s="118"/>
      <c r="DC345" s="118"/>
      <c r="DD345" s="118"/>
      <c r="DE345" s="118"/>
      <c r="DF345" s="118"/>
    </row>
    <row r="346" spans="1:110" ht="18" customHeight="1">
      <c r="A346" s="119" t="s">
        <v>203</v>
      </c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20"/>
      <c r="AC346" s="125" t="s">
        <v>14</v>
      </c>
      <c r="AD346" s="126"/>
      <c r="AE346" s="126"/>
      <c r="AF346" s="126"/>
      <c r="AG346" s="126"/>
      <c r="AH346" s="126"/>
      <c r="AI346" s="124" t="s">
        <v>410</v>
      </c>
      <c r="AJ346" s="122"/>
      <c r="AK346" s="122"/>
      <c r="AL346" s="122"/>
      <c r="AM346" s="122"/>
      <c r="AN346" s="122"/>
      <c r="AO346" s="122"/>
      <c r="AP346" s="122"/>
      <c r="AQ346" s="122"/>
      <c r="AR346" s="122"/>
      <c r="AS346" s="122"/>
      <c r="AT346" s="122"/>
      <c r="AU346" s="122"/>
      <c r="AV346" s="122"/>
      <c r="AW346" s="122"/>
      <c r="AX346" s="122"/>
      <c r="AY346" s="123"/>
      <c r="AZ346" s="115">
        <f t="shared" si="26"/>
        <v>80000</v>
      </c>
      <c r="BA346" s="116"/>
      <c r="BB346" s="116"/>
      <c r="BC346" s="116"/>
      <c r="BD346" s="116"/>
      <c r="BE346" s="116"/>
      <c r="BF346" s="116"/>
      <c r="BG346" s="116"/>
      <c r="BH346" s="116"/>
      <c r="BI346" s="116"/>
      <c r="BJ346" s="116"/>
      <c r="BK346" s="116"/>
      <c r="BL346" s="116"/>
      <c r="BM346" s="116"/>
      <c r="BN346" s="116"/>
      <c r="BO346" s="116"/>
      <c r="BP346" s="116"/>
      <c r="BQ346" s="116"/>
      <c r="BR346" s="116"/>
      <c r="BS346" s="116"/>
      <c r="BT346" s="116"/>
      <c r="BU346" s="116"/>
      <c r="BV346" s="117"/>
      <c r="BW346" s="115">
        <f t="shared" si="27"/>
        <v>50000</v>
      </c>
      <c r="BX346" s="116"/>
      <c r="BY346" s="116"/>
      <c r="BZ346" s="116"/>
      <c r="CA346" s="116"/>
      <c r="CB346" s="116"/>
      <c r="CC346" s="116"/>
      <c r="CD346" s="116"/>
      <c r="CE346" s="116"/>
      <c r="CF346" s="116"/>
      <c r="CG346" s="116"/>
      <c r="CH346" s="116"/>
      <c r="CI346" s="116"/>
      <c r="CJ346" s="116"/>
      <c r="CK346" s="116"/>
      <c r="CL346" s="116"/>
      <c r="CM346" s="116"/>
      <c r="CN346" s="117"/>
      <c r="CO346" s="118">
        <f t="shared" si="22"/>
        <v>30000</v>
      </c>
      <c r="CP346" s="118"/>
      <c r="CQ346" s="118"/>
      <c r="CR346" s="118"/>
      <c r="CS346" s="118"/>
      <c r="CT346" s="118"/>
      <c r="CU346" s="118"/>
      <c r="CV346" s="118"/>
      <c r="CW346" s="118"/>
      <c r="CX346" s="118"/>
      <c r="CY346" s="118"/>
      <c r="CZ346" s="118"/>
      <c r="DA346" s="118"/>
      <c r="DB346" s="118"/>
      <c r="DC346" s="118"/>
      <c r="DD346" s="118"/>
      <c r="DE346" s="118"/>
      <c r="DF346" s="118"/>
    </row>
    <row r="347" spans="1:110" ht="18" customHeight="1">
      <c r="A347" s="119" t="str">
        <f>'[6]Месячный отчет Расходы в Excel'!A441</f>
        <v> Расходы</v>
      </c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20"/>
      <c r="AC347" s="125" t="s">
        <v>14</v>
      </c>
      <c r="AD347" s="126"/>
      <c r="AE347" s="126"/>
      <c r="AF347" s="126"/>
      <c r="AG347" s="126"/>
      <c r="AH347" s="126"/>
      <c r="AI347" s="124" t="s">
        <v>411</v>
      </c>
      <c r="AJ347" s="122"/>
      <c r="AK347" s="122"/>
      <c r="AL347" s="122"/>
      <c r="AM347" s="122"/>
      <c r="AN347" s="122"/>
      <c r="AO347" s="122"/>
      <c r="AP347" s="122"/>
      <c r="AQ347" s="122"/>
      <c r="AR347" s="122"/>
      <c r="AS347" s="122"/>
      <c r="AT347" s="122"/>
      <c r="AU347" s="122"/>
      <c r="AV347" s="122"/>
      <c r="AW347" s="122"/>
      <c r="AX347" s="122"/>
      <c r="AY347" s="123"/>
      <c r="AZ347" s="115">
        <f t="shared" si="26"/>
        <v>80000</v>
      </c>
      <c r="BA347" s="116"/>
      <c r="BB347" s="116"/>
      <c r="BC347" s="116"/>
      <c r="BD347" s="116"/>
      <c r="BE347" s="116"/>
      <c r="BF347" s="116"/>
      <c r="BG347" s="116"/>
      <c r="BH347" s="116"/>
      <c r="BI347" s="116"/>
      <c r="BJ347" s="116"/>
      <c r="BK347" s="116"/>
      <c r="BL347" s="116"/>
      <c r="BM347" s="116"/>
      <c r="BN347" s="116"/>
      <c r="BO347" s="116"/>
      <c r="BP347" s="116"/>
      <c r="BQ347" s="116"/>
      <c r="BR347" s="116"/>
      <c r="BS347" s="116"/>
      <c r="BT347" s="116"/>
      <c r="BU347" s="116"/>
      <c r="BV347" s="117"/>
      <c r="BW347" s="115">
        <f t="shared" si="27"/>
        <v>50000</v>
      </c>
      <c r="BX347" s="116"/>
      <c r="BY347" s="116"/>
      <c r="BZ347" s="116"/>
      <c r="CA347" s="116"/>
      <c r="CB347" s="116"/>
      <c r="CC347" s="116"/>
      <c r="CD347" s="116"/>
      <c r="CE347" s="116"/>
      <c r="CF347" s="116"/>
      <c r="CG347" s="116"/>
      <c r="CH347" s="116"/>
      <c r="CI347" s="116"/>
      <c r="CJ347" s="116"/>
      <c r="CK347" s="116"/>
      <c r="CL347" s="116"/>
      <c r="CM347" s="116"/>
      <c r="CN347" s="117"/>
      <c r="CO347" s="118">
        <f t="shared" si="22"/>
        <v>30000</v>
      </c>
      <c r="CP347" s="118"/>
      <c r="CQ347" s="118"/>
      <c r="CR347" s="118"/>
      <c r="CS347" s="118"/>
      <c r="CT347" s="118"/>
      <c r="CU347" s="118"/>
      <c r="CV347" s="118"/>
      <c r="CW347" s="118"/>
      <c r="CX347" s="118"/>
      <c r="CY347" s="118"/>
      <c r="CZ347" s="118"/>
      <c r="DA347" s="118"/>
      <c r="DB347" s="118"/>
      <c r="DC347" s="118"/>
      <c r="DD347" s="118"/>
      <c r="DE347" s="118"/>
      <c r="DF347" s="118"/>
    </row>
    <row r="348" spans="1:110" ht="21.75" customHeight="1">
      <c r="A348" s="119" t="str">
        <f>'[6]Месячный отчет Расходы в Excel'!A442</f>
        <v> Безвозмездные перечисления организациям</v>
      </c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20"/>
      <c r="AC348" s="125" t="s">
        <v>14</v>
      </c>
      <c r="AD348" s="126"/>
      <c r="AE348" s="126"/>
      <c r="AF348" s="126"/>
      <c r="AG348" s="126"/>
      <c r="AH348" s="126"/>
      <c r="AI348" s="124" t="s">
        <v>412</v>
      </c>
      <c r="AJ348" s="122"/>
      <c r="AK348" s="122"/>
      <c r="AL348" s="122"/>
      <c r="AM348" s="122"/>
      <c r="AN348" s="122"/>
      <c r="AO348" s="122"/>
      <c r="AP348" s="122"/>
      <c r="AQ348" s="122"/>
      <c r="AR348" s="122"/>
      <c r="AS348" s="122"/>
      <c r="AT348" s="122"/>
      <c r="AU348" s="122"/>
      <c r="AV348" s="122"/>
      <c r="AW348" s="122"/>
      <c r="AX348" s="122"/>
      <c r="AY348" s="123"/>
      <c r="AZ348" s="115">
        <f t="shared" si="26"/>
        <v>80000</v>
      </c>
      <c r="BA348" s="116"/>
      <c r="BB348" s="116"/>
      <c r="BC348" s="116"/>
      <c r="BD348" s="116"/>
      <c r="BE348" s="116"/>
      <c r="BF348" s="116"/>
      <c r="BG348" s="116"/>
      <c r="BH348" s="116"/>
      <c r="BI348" s="116"/>
      <c r="BJ348" s="116"/>
      <c r="BK348" s="116"/>
      <c r="BL348" s="116"/>
      <c r="BM348" s="116"/>
      <c r="BN348" s="116"/>
      <c r="BO348" s="116"/>
      <c r="BP348" s="116"/>
      <c r="BQ348" s="116"/>
      <c r="BR348" s="116"/>
      <c r="BS348" s="116"/>
      <c r="BT348" s="116"/>
      <c r="BU348" s="116"/>
      <c r="BV348" s="117"/>
      <c r="BW348" s="115">
        <f t="shared" si="27"/>
        <v>50000</v>
      </c>
      <c r="BX348" s="116"/>
      <c r="BY348" s="116"/>
      <c r="BZ348" s="116"/>
      <c r="CA348" s="116"/>
      <c r="CB348" s="116"/>
      <c r="CC348" s="116"/>
      <c r="CD348" s="116"/>
      <c r="CE348" s="116"/>
      <c r="CF348" s="116"/>
      <c r="CG348" s="116"/>
      <c r="CH348" s="116"/>
      <c r="CI348" s="116"/>
      <c r="CJ348" s="116"/>
      <c r="CK348" s="116"/>
      <c r="CL348" s="116"/>
      <c r="CM348" s="116"/>
      <c r="CN348" s="117"/>
      <c r="CO348" s="118">
        <f t="shared" si="22"/>
        <v>30000</v>
      </c>
      <c r="CP348" s="118"/>
      <c r="CQ348" s="118"/>
      <c r="CR348" s="118"/>
      <c r="CS348" s="118"/>
      <c r="CT348" s="118"/>
      <c r="CU348" s="118"/>
      <c r="CV348" s="118"/>
      <c r="CW348" s="118"/>
      <c r="CX348" s="118"/>
      <c r="CY348" s="118"/>
      <c r="CZ348" s="118"/>
      <c r="DA348" s="118"/>
      <c r="DB348" s="118"/>
      <c r="DC348" s="118"/>
      <c r="DD348" s="118"/>
      <c r="DE348" s="118"/>
      <c r="DF348" s="118"/>
    </row>
    <row r="349" spans="1:110" ht="54" customHeight="1">
      <c r="A349" s="119" t="str">
        <f>'[6]Месячный отчет Расходы в Excel'!A443</f>
        <v> Безвозмездные перечисления организациям, за исключением государственных и муниципальных организаций</v>
      </c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20"/>
      <c r="AC349" s="125" t="s">
        <v>14</v>
      </c>
      <c r="AD349" s="126"/>
      <c r="AE349" s="126"/>
      <c r="AF349" s="126"/>
      <c r="AG349" s="126"/>
      <c r="AH349" s="126"/>
      <c r="AI349" s="124" t="s">
        <v>413</v>
      </c>
      <c r="AJ349" s="122"/>
      <c r="AK349" s="122"/>
      <c r="AL349" s="122"/>
      <c r="AM349" s="122"/>
      <c r="AN349" s="122"/>
      <c r="AO349" s="122"/>
      <c r="AP349" s="122"/>
      <c r="AQ349" s="122"/>
      <c r="AR349" s="122"/>
      <c r="AS349" s="122"/>
      <c r="AT349" s="122"/>
      <c r="AU349" s="122"/>
      <c r="AV349" s="122"/>
      <c r="AW349" s="122"/>
      <c r="AX349" s="122"/>
      <c r="AY349" s="123"/>
      <c r="AZ349" s="115">
        <v>80000</v>
      </c>
      <c r="BA349" s="116"/>
      <c r="BB349" s="116"/>
      <c r="BC349" s="116"/>
      <c r="BD349" s="116"/>
      <c r="BE349" s="116"/>
      <c r="BF349" s="116"/>
      <c r="BG349" s="116"/>
      <c r="BH349" s="116"/>
      <c r="BI349" s="116"/>
      <c r="BJ349" s="116"/>
      <c r="BK349" s="116"/>
      <c r="BL349" s="116"/>
      <c r="BM349" s="116"/>
      <c r="BN349" s="116"/>
      <c r="BO349" s="116"/>
      <c r="BP349" s="116"/>
      <c r="BQ349" s="116"/>
      <c r="BR349" s="116"/>
      <c r="BS349" s="116"/>
      <c r="BT349" s="116"/>
      <c r="BU349" s="116"/>
      <c r="BV349" s="117"/>
      <c r="BW349" s="115">
        <v>50000</v>
      </c>
      <c r="BX349" s="116"/>
      <c r="BY349" s="116"/>
      <c r="BZ349" s="116"/>
      <c r="CA349" s="116"/>
      <c r="CB349" s="116"/>
      <c r="CC349" s="116"/>
      <c r="CD349" s="116"/>
      <c r="CE349" s="116"/>
      <c r="CF349" s="116"/>
      <c r="CG349" s="116"/>
      <c r="CH349" s="116"/>
      <c r="CI349" s="116"/>
      <c r="CJ349" s="116"/>
      <c r="CK349" s="116"/>
      <c r="CL349" s="116"/>
      <c r="CM349" s="116"/>
      <c r="CN349" s="117"/>
      <c r="CO349" s="118">
        <f t="shared" si="22"/>
        <v>30000</v>
      </c>
      <c r="CP349" s="118"/>
      <c r="CQ349" s="118"/>
      <c r="CR349" s="118"/>
      <c r="CS349" s="118"/>
      <c r="CT349" s="118"/>
      <c r="CU349" s="118"/>
      <c r="CV349" s="118"/>
      <c r="CW349" s="118"/>
      <c r="CX349" s="118"/>
      <c r="CY349" s="118"/>
      <c r="CZ349" s="118"/>
      <c r="DA349" s="118"/>
      <c r="DB349" s="118"/>
      <c r="DC349" s="118"/>
      <c r="DD349" s="118"/>
      <c r="DE349" s="118"/>
      <c r="DF349" s="118"/>
    </row>
    <row r="350" spans="1:110" ht="16.5" customHeight="1">
      <c r="A350" s="119" t="str">
        <f>'[6]Месячный отчет Расходы в Excel'!A444</f>
        <v> Физическая культура и спорт</v>
      </c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20"/>
      <c r="AC350" s="125" t="s">
        <v>14</v>
      </c>
      <c r="AD350" s="126"/>
      <c r="AE350" s="126"/>
      <c r="AF350" s="126"/>
      <c r="AG350" s="126"/>
      <c r="AH350" s="126"/>
      <c r="AI350" s="124" t="str">
        <f>'[6]Месячный отчет Расходы в Excel'!B444</f>
        <v>951 1100 0000000 000 000</v>
      </c>
      <c r="AJ350" s="122"/>
      <c r="AK350" s="122"/>
      <c r="AL350" s="122"/>
      <c r="AM350" s="122"/>
      <c r="AN350" s="122"/>
      <c r="AO350" s="122"/>
      <c r="AP350" s="122"/>
      <c r="AQ350" s="122"/>
      <c r="AR350" s="122"/>
      <c r="AS350" s="122"/>
      <c r="AT350" s="122"/>
      <c r="AU350" s="122"/>
      <c r="AV350" s="122"/>
      <c r="AW350" s="122"/>
      <c r="AX350" s="122"/>
      <c r="AY350" s="123"/>
      <c r="AZ350" s="115">
        <f>AZ351</f>
        <v>247600</v>
      </c>
      <c r="BA350" s="116"/>
      <c r="BB350" s="116"/>
      <c r="BC350" s="116"/>
      <c r="BD350" s="116"/>
      <c r="BE350" s="116"/>
      <c r="BF350" s="116"/>
      <c r="BG350" s="116"/>
      <c r="BH350" s="116"/>
      <c r="BI350" s="116"/>
      <c r="BJ350" s="116"/>
      <c r="BK350" s="116"/>
      <c r="BL350" s="116"/>
      <c r="BM350" s="116"/>
      <c r="BN350" s="116"/>
      <c r="BO350" s="116"/>
      <c r="BP350" s="116"/>
      <c r="BQ350" s="116"/>
      <c r="BR350" s="116"/>
      <c r="BS350" s="116"/>
      <c r="BT350" s="116"/>
      <c r="BU350" s="116"/>
      <c r="BV350" s="117"/>
      <c r="BW350" s="115">
        <f>BW351</f>
        <v>45000</v>
      </c>
      <c r="BX350" s="116"/>
      <c r="BY350" s="116"/>
      <c r="BZ350" s="116"/>
      <c r="CA350" s="116"/>
      <c r="CB350" s="116"/>
      <c r="CC350" s="116"/>
      <c r="CD350" s="116"/>
      <c r="CE350" s="116"/>
      <c r="CF350" s="116"/>
      <c r="CG350" s="116"/>
      <c r="CH350" s="116"/>
      <c r="CI350" s="116"/>
      <c r="CJ350" s="116"/>
      <c r="CK350" s="116"/>
      <c r="CL350" s="116"/>
      <c r="CM350" s="116"/>
      <c r="CN350" s="117"/>
      <c r="CO350" s="118">
        <f t="shared" si="22"/>
        <v>202600</v>
      </c>
      <c r="CP350" s="118"/>
      <c r="CQ350" s="118"/>
      <c r="CR350" s="118"/>
      <c r="CS350" s="118"/>
      <c r="CT350" s="118"/>
      <c r="CU350" s="118"/>
      <c r="CV350" s="118"/>
      <c r="CW350" s="118"/>
      <c r="CX350" s="118"/>
      <c r="CY350" s="118"/>
      <c r="CZ350" s="118"/>
      <c r="DA350" s="118"/>
      <c r="DB350" s="118"/>
      <c r="DC350" s="118"/>
      <c r="DD350" s="118"/>
      <c r="DE350" s="118"/>
      <c r="DF350" s="118"/>
    </row>
    <row r="351" spans="1:110" ht="29.25" customHeight="1">
      <c r="A351" s="119" t="s">
        <v>415</v>
      </c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20"/>
      <c r="AC351" s="125" t="s">
        <v>14</v>
      </c>
      <c r="AD351" s="126"/>
      <c r="AE351" s="126"/>
      <c r="AF351" s="126"/>
      <c r="AG351" s="126"/>
      <c r="AH351" s="126"/>
      <c r="AI351" s="124" t="s">
        <v>414</v>
      </c>
      <c r="AJ351" s="122"/>
      <c r="AK351" s="122"/>
      <c r="AL351" s="122"/>
      <c r="AM351" s="122"/>
      <c r="AN351" s="122"/>
      <c r="AO351" s="122"/>
      <c r="AP351" s="122"/>
      <c r="AQ351" s="122"/>
      <c r="AR351" s="122"/>
      <c r="AS351" s="122"/>
      <c r="AT351" s="122"/>
      <c r="AU351" s="122"/>
      <c r="AV351" s="122"/>
      <c r="AW351" s="122"/>
      <c r="AX351" s="122"/>
      <c r="AY351" s="123"/>
      <c r="AZ351" s="115">
        <f>AZ352</f>
        <v>247600</v>
      </c>
      <c r="BA351" s="116"/>
      <c r="BB351" s="116"/>
      <c r="BC351" s="116"/>
      <c r="BD351" s="116"/>
      <c r="BE351" s="116"/>
      <c r="BF351" s="116"/>
      <c r="BG351" s="116"/>
      <c r="BH351" s="116"/>
      <c r="BI351" s="116"/>
      <c r="BJ351" s="116"/>
      <c r="BK351" s="116"/>
      <c r="BL351" s="116"/>
      <c r="BM351" s="116"/>
      <c r="BN351" s="116"/>
      <c r="BO351" s="116"/>
      <c r="BP351" s="116"/>
      <c r="BQ351" s="116"/>
      <c r="BR351" s="116"/>
      <c r="BS351" s="116"/>
      <c r="BT351" s="116"/>
      <c r="BU351" s="116"/>
      <c r="BV351" s="117"/>
      <c r="BW351" s="115">
        <f>BW352</f>
        <v>45000</v>
      </c>
      <c r="BX351" s="116"/>
      <c r="BY351" s="116"/>
      <c r="BZ351" s="116"/>
      <c r="CA351" s="116"/>
      <c r="CB351" s="116"/>
      <c r="CC351" s="116"/>
      <c r="CD351" s="116"/>
      <c r="CE351" s="116"/>
      <c r="CF351" s="116"/>
      <c r="CG351" s="116"/>
      <c r="CH351" s="116"/>
      <c r="CI351" s="116"/>
      <c r="CJ351" s="116"/>
      <c r="CK351" s="116"/>
      <c r="CL351" s="116"/>
      <c r="CM351" s="116"/>
      <c r="CN351" s="117"/>
      <c r="CO351" s="118">
        <f t="shared" si="22"/>
        <v>202600</v>
      </c>
      <c r="CP351" s="118"/>
      <c r="CQ351" s="118"/>
      <c r="CR351" s="118"/>
      <c r="CS351" s="118"/>
      <c r="CT351" s="118"/>
      <c r="CU351" s="118"/>
      <c r="CV351" s="118"/>
      <c r="CW351" s="118"/>
      <c r="CX351" s="118"/>
      <c r="CY351" s="118"/>
      <c r="CZ351" s="118"/>
      <c r="DA351" s="118"/>
      <c r="DB351" s="118"/>
      <c r="DC351" s="118"/>
      <c r="DD351" s="118"/>
      <c r="DE351" s="118"/>
      <c r="DF351" s="118"/>
    </row>
    <row r="352" spans="1:110" ht="21" customHeight="1">
      <c r="A352" s="119" t="s">
        <v>66</v>
      </c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20"/>
      <c r="AC352" s="125" t="s">
        <v>14</v>
      </c>
      <c r="AD352" s="126"/>
      <c r="AE352" s="126"/>
      <c r="AF352" s="126"/>
      <c r="AG352" s="126"/>
      <c r="AH352" s="126"/>
      <c r="AI352" s="124" t="s">
        <v>416</v>
      </c>
      <c r="AJ352" s="122"/>
      <c r="AK352" s="122"/>
      <c r="AL352" s="122"/>
      <c r="AM352" s="122"/>
      <c r="AN352" s="122"/>
      <c r="AO352" s="122"/>
      <c r="AP352" s="122"/>
      <c r="AQ352" s="122"/>
      <c r="AR352" s="122"/>
      <c r="AS352" s="122"/>
      <c r="AT352" s="122"/>
      <c r="AU352" s="122"/>
      <c r="AV352" s="122"/>
      <c r="AW352" s="122"/>
      <c r="AX352" s="122"/>
      <c r="AY352" s="123"/>
      <c r="AZ352" s="115">
        <f>AZ353</f>
        <v>247600</v>
      </c>
      <c r="BA352" s="116"/>
      <c r="BB352" s="116"/>
      <c r="BC352" s="116"/>
      <c r="BD352" s="116"/>
      <c r="BE352" s="116"/>
      <c r="BF352" s="116"/>
      <c r="BG352" s="116"/>
      <c r="BH352" s="116"/>
      <c r="BI352" s="116"/>
      <c r="BJ352" s="116"/>
      <c r="BK352" s="116"/>
      <c r="BL352" s="116"/>
      <c r="BM352" s="116"/>
      <c r="BN352" s="116"/>
      <c r="BO352" s="116"/>
      <c r="BP352" s="116"/>
      <c r="BQ352" s="116"/>
      <c r="BR352" s="116"/>
      <c r="BS352" s="116"/>
      <c r="BT352" s="116"/>
      <c r="BU352" s="116"/>
      <c r="BV352" s="117"/>
      <c r="BW352" s="115">
        <f>BW353</f>
        <v>45000</v>
      </c>
      <c r="BX352" s="116"/>
      <c r="BY352" s="116"/>
      <c r="BZ352" s="116"/>
      <c r="CA352" s="116"/>
      <c r="CB352" s="116"/>
      <c r="CC352" s="116"/>
      <c r="CD352" s="116"/>
      <c r="CE352" s="116"/>
      <c r="CF352" s="116"/>
      <c r="CG352" s="116"/>
      <c r="CH352" s="116"/>
      <c r="CI352" s="116"/>
      <c r="CJ352" s="116"/>
      <c r="CK352" s="116"/>
      <c r="CL352" s="116"/>
      <c r="CM352" s="116"/>
      <c r="CN352" s="117"/>
      <c r="CO352" s="118">
        <f t="shared" si="22"/>
        <v>202600</v>
      </c>
      <c r="CP352" s="118"/>
      <c r="CQ352" s="118"/>
      <c r="CR352" s="118"/>
      <c r="CS352" s="118"/>
      <c r="CT352" s="118"/>
      <c r="CU352" s="118"/>
      <c r="CV352" s="118"/>
      <c r="CW352" s="118"/>
      <c r="CX352" s="118"/>
      <c r="CY352" s="118"/>
      <c r="CZ352" s="118"/>
      <c r="DA352" s="118"/>
      <c r="DB352" s="118"/>
      <c r="DC352" s="118"/>
      <c r="DD352" s="118"/>
      <c r="DE352" s="118"/>
      <c r="DF352" s="118"/>
    </row>
    <row r="353" spans="1:110" ht="96.75" customHeight="1">
      <c r="A353" s="119" t="s">
        <v>418</v>
      </c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20"/>
      <c r="AC353" s="125" t="s">
        <v>14</v>
      </c>
      <c r="AD353" s="126"/>
      <c r="AE353" s="126"/>
      <c r="AF353" s="126"/>
      <c r="AG353" s="126"/>
      <c r="AH353" s="126"/>
      <c r="AI353" s="124" t="s">
        <v>417</v>
      </c>
      <c r="AJ353" s="122"/>
      <c r="AK353" s="122"/>
      <c r="AL353" s="122"/>
      <c r="AM353" s="122"/>
      <c r="AN353" s="122"/>
      <c r="AO353" s="122"/>
      <c r="AP353" s="122"/>
      <c r="AQ353" s="122"/>
      <c r="AR353" s="122"/>
      <c r="AS353" s="122"/>
      <c r="AT353" s="122"/>
      <c r="AU353" s="122"/>
      <c r="AV353" s="122"/>
      <c r="AW353" s="122"/>
      <c r="AX353" s="122"/>
      <c r="AY353" s="123"/>
      <c r="AZ353" s="115">
        <f>AZ354</f>
        <v>247600</v>
      </c>
      <c r="BA353" s="116"/>
      <c r="BB353" s="116"/>
      <c r="BC353" s="116"/>
      <c r="BD353" s="116"/>
      <c r="BE353" s="116"/>
      <c r="BF353" s="116"/>
      <c r="BG353" s="116"/>
      <c r="BH353" s="116"/>
      <c r="BI353" s="116"/>
      <c r="BJ353" s="116"/>
      <c r="BK353" s="116"/>
      <c r="BL353" s="116"/>
      <c r="BM353" s="116"/>
      <c r="BN353" s="116"/>
      <c r="BO353" s="116"/>
      <c r="BP353" s="116"/>
      <c r="BQ353" s="116"/>
      <c r="BR353" s="116"/>
      <c r="BS353" s="116"/>
      <c r="BT353" s="116"/>
      <c r="BU353" s="116"/>
      <c r="BV353" s="117"/>
      <c r="BW353" s="115">
        <f>BW354</f>
        <v>45000</v>
      </c>
      <c r="BX353" s="116"/>
      <c r="BY353" s="116"/>
      <c r="BZ353" s="116"/>
      <c r="CA353" s="116"/>
      <c r="CB353" s="116"/>
      <c r="CC353" s="116"/>
      <c r="CD353" s="116"/>
      <c r="CE353" s="116"/>
      <c r="CF353" s="116"/>
      <c r="CG353" s="116"/>
      <c r="CH353" s="116"/>
      <c r="CI353" s="116"/>
      <c r="CJ353" s="116"/>
      <c r="CK353" s="116"/>
      <c r="CL353" s="116"/>
      <c r="CM353" s="116"/>
      <c r="CN353" s="117"/>
      <c r="CO353" s="118">
        <f t="shared" si="22"/>
        <v>202600</v>
      </c>
      <c r="CP353" s="118"/>
      <c r="CQ353" s="118"/>
      <c r="CR353" s="118"/>
      <c r="CS353" s="118"/>
      <c r="CT353" s="118"/>
      <c r="CU353" s="118"/>
      <c r="CV353" s="118"/>
      <c r="CW353" s="118"/>
      <c r="CX353" s="118"/>
      <c r="CY353" s="118"/>
      <c r="CZ353" s="118"/>
      <c r="DA353" s="118"/>
      <c r="DB353" s="118"/>
      <c r="DC353" s="118"/>
      <c r="DD353" s="118"/>
      <c r="DE353" s="118"/>
      <c r="DF353" s="118"/>
    </row>
    <row r="354" spans="1:110" ht="39.75" customHeight="1">
      <c r="A354" s="119" t="s">
        <v>141</v>
      </c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20"/>
      <c r="AC354" s="125" t="s">
        <v>14</v>
      </c>
      <c r="AD354" s="126"/>
      <c r="AE354" s="126"/>
      <c r="AF354" s="126"/>
      <c r="AG354" s="126"/>
      <c r="AH354" s="126"/>
      <c r="AI354" s="124" t="s">
        <v>419</v>
      </c>
      <c r="AJ354" s="122"/>
      <c r="AK354" s="122"/>
      <c r="AL354" s="122"/>
      <c r="AM354" s="122"/>
      <c r="AN354" s="122"/>
      <c r="AO354" s="122"/>
      <c r="AP354" s="122"/>
      <c r="AQ354" s="122"/>
      <c r="AR354" s="122"/>
      <c r="AS354" s="122"/>
      <c r="AT354" s="122"/>
      <c r="AU354" s="122"/>
      <c r="AV354" s="122"/>
      <c r="AW354" s="122"/>
      <c r="AX354" s="122"/>
      <c r="AY354" s="123"/>
      <c r="AZ354" s="115">
        <f>AZ355+AZ357</f>
        <v>247600</v>
      </c>
      <c r="BA354" s="116"/>
      <c r="BB354" s="116"/>
      <c r="BC354" s="116"/>
      <c r="BD354" s="116"/>
      <c r="BE354" s="116"/>
      <c r="BF354" s="116"/>
      <c r="BG354" s="116"/>
      <c r="BH354" s="116"/>
      <c r="BI354" s="116"/>
      <c r="BJ354" s="116"/>
      <c r="BK354" s="116"/>
      <c r="BL354" s="116"/>
      <c r="BM354" s="116"/>
      <c r="BN354" s="116"/>
      <c r="BO354" s="116"/>
      <c r="BP354" s="116"/>
      <c r="BQ354" s="116"/>
      <c r="BR354" s="116"/>
      <c r="BS354" s="116"/>
      <c r="BT354" s="116"/>
      <c r="BU354" s="116"/>
      <c r="BV354" s="117"/>
      <c r="BW354" s="115">
        <f>BW355+BW357</f>
        <v>45000</v>
      </c>
      <c r="BX354" s="116"/>
      <c r="BY354" s="116"/>
      <c r="BZ354" s="116"/>
      <c r="CA354" s="116"/>
      <c r="CB354" s="116"/>
      <c r="CC354" s="116"/>
      <c r="CD354" s="116"/>
      <c r="CE354" s="116"/>
      <c r="CF354" s="116"/>
      <c r="CG354" s="116"/>
      <c r="CH354" s="116"/>
      <c r="CI354" s="116"/>
      <c r="CJ354" s="116"/>
      <c r="CK354" s="116"/>
      <c r="CL354" s="116"/>
      <c r="CM354" s="116"/>
      <c r="CN354" s="117"/>
      <c r="CO354" s="118">
        <f>AZ354-BW354</f>
        <v>202600</v>
      </c>
      <c r="CP354" s="118"/>
      <c r="CQ354" s="118"/>
      <c r="CR354" s="118"/>
      <c r="CS354" s="118"/>
      <c r="CT354" s="118"/>
      <c r="CU354" s="118"/>
      <c r="CV354" s="118"/>
      <c r="CW354" s="118"/>
      <c r="CX354" s="118"/>
      <c r="CY354" s="118"/>
      <c r="CZ354" s="118"/>
      <c r="DA354" s="118"/>
      <c r="DB354" s="118"/>
      <c r="DC354" s="118"/>
      <c r="DD354" s="118"/>
      <c r="DE354" s="118"/>
      <c r="DF354" s="118"/>
    </row>
    <row r="355" spans="1:110" ht="21" customHeight="1">
      <c r="A355" s="119" t="s">
        <v>130</v>
      </c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20"/>
      <c r="AC355" s="121" t="s">
        <v>14</v>
      </c>
      <c r="AD355" s="122"/>
      <c r="AE355" s="122"/>
      <c r="AF355" s="122"/>
      <c r="AG355" s="122"/>
      <c r="AH355" s="123"/>
      <c r="AI355" s="124" t="s">
        <v>420</v>
      </c>
      <c r="AJ355" s="122"/>
      <c r="AK355" s="122"/>
      <c r="AL355" s="122"/>
      <c r="AM355" s="122"/>
      <c r="AN355" s="122"/>
      <c r="AO355" s="122"/>
      <c r="AP355" s="122"/>
      <c r="AQ355" s="122"/>
      <c r="AR355" s="122"/>
      <c r="AS355" s="122"/>
      <c r="AT355" s="122"/>
      <c r="AU355" s="122"/>
      <c r="AV355" s="122"/>
      <c r="AW355" s="122"/>
      <c r="AX355" s="122"/>
      <c r="AY355" s="123"/>
      <c r="AZ355" s="115">
        <f>AZ356</f>
        <v>177600</v>
      </c>
      <c r="BA355" s="116"/>
      <c r="BB355" s="116"/>
      <c r="BC355" s="116"/>
      <c r="BD355" s="116"/>
      <c r="BE355" s="116"/>
      <c r="BF355" s="116"/>
      <c r="BG355" s="116"/>
      <c r="BH355" s="116"/>
      <c r="BI355" s="116"/>
      <c r="BJ355" s="116"/>
      <c r="BK355" s="116"/>
      <c r="BL355" s="116"/>
      <c r="BM355" s="116"/>
      <c r="BN355" s="116"/>
      <c r="BO355" s="116"/>
      <c r="BP355" s="116"/>
      <c r="BQ355" s="116"/>
      <c r="BR355" s="116"/>
      <c r="BS355" s="116"/>
      <c r="BT355" s="116"/>
      <c r="BU355" s="116"/>
      <c r="BV355" s="117"/>
      <c r="BW355" s="115">
        <f>BW356</f>
        <v>45000</v>
      </c>
      <c r="BX355" s="116"/>
      <c r="BY355" s="116"/>
      <c r="BZ355" s="116"/>
      <c r="CA355" s="116"/>
      <c r="CB355" s="116"/>
      <c r="CC355" s="116"/>
      <c r="CD355" s="116"/>
      <c r="CE355" s="116"/>
      <c r="CF355" s="116"/>
      <c r="CG355" s="116"/>
      <c r="CH355" s="116"/>
      <c r="CI355" s="116"/>
      <c r="CJ355" s="116"/>
      <c r="CK355" s="116"/>
      <c r="CL355" s="116"/>
      <c r="CM355" s="116"/>
      <c r="CN355" s="117"/>
      <c r="CO355" s="118">
        <f>AZ355-BW355</f>
        <v>132600</v>
      </c>
      <c r="CP355" s="118"/>
      <c r="CQ355" s="118"/>
      <c r="CR355" s="118"/>
      <c r="CS355" s="118"/>
      <c r="CT355" s="118"/>
      <c r="CU355" s="118"/>
      <c r="CV355" s="118"/>
      <c r="CW355" s="118"/>
      <c r="CX355" s="118"/>
      <c r="CY355" s="118"/>
      <c r="CZ355" s="118"/>
      <c r="DA355" s="118"/>
      <c r="DB355" s="118"/>
      <c r="DC355" s="118"/>
      <c r="DD355" s="118"/>
      <c r="DE355" s="118"/>
      <c r="DF355" s="118"/>
    </row>
    <row r="356" spans="1:110" ht="12">
      <c r="A356" s="119" t="s">
        <v>57</v>
      </c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20"/>
      <c r="AC356" s="125" t="s">
        <v>14</v>
      </c>
      <c r="AD356" s="126"/>
      <c r="AE356" s="126"/>
      <c r="AF356" s="126"/>
      <c r="AG356" s="126"/>
      <c r="AH356" s="126"/>
      <c r="AI356" s="124" t="s">
        <v>421</v>
      </c>
      <c r="AJ356" s="122"/>
      <c r="AK356" s="122"/>
      <c r="AL356" s="122"/>
      <c r="AM356" s="122"/>
      <c r="AN356" s="122"/>
      <c r="AO356" s="122"/>
      <c r="AP356" s="122"/>
      <c r="AQ356" s="122"/>
      <c r="AR356" s="122"/>
      <c r="AS356" s="122"/>
      <c r="AT356" s="122"/>
      <c r="AU356" s="122"/>
      <c r="AV356" s="122"/>
      <c r="AW356" s="122"/>
      <c r="AX356" s="122"/>
      <c r="AY356" s="123"/>
      <c r="AZ356" s="115">
        <v>177600</v>
      </c>
      <c r="BA356" s="116"/>
      <c r="BB356" s="116"/>
      <c r="BC356" s="116"/>
      <c r="BD356" s="116"/>
      <c r="BE356" s="116"/>
      <c r="BF356" s="116"/>
      <c r="BG356" s="116"/>
      <c r="BH356" s="116"/>
      <c r="BI356" s="116"/>
      <c r="BJ356" s="116"/>
      <c r="BK356" s="116"/>
      <c r="BL356" s="116"/>
      <c r="BM356" s="116"/>
      <c r="BN356" s="116"/>
      <c r="BO356" s="116"/>
      <c r="BP356" s="116"/>
      <c r="BQ356" s="116"/>
      <c r="BR356" s="116"/>
      <c r="BS356" s="116"/>
      <c r="BT356" s="116"/>
      <c r="BU356" s="116"/>
      <c r="BV356" s="117"/>
      <c r="BW356" s="115">
        <v>45000</v>
      </c>
      <c r="BX356" s="116"/>
      <c r="BY356" s="116"/>
      <c r="BZ356" s="116"/>
      <c r="CA356" s="116"/>
      <c r="CB356" s="116"/>
      <c r="CC356" s="116"/>
      <c r="CD356" s="116"/>
      <c r="CE356" s="116"/>
      <c r="CF356" s="116"/>
      <c r="CG356" s="116"/>
      <c r="CH356" s="116"/>
      <c r="CI356" s="116"/>
      <c r="CJ356" s="116"/>
      <c r="CK356" s="116"/>
      <c r="CL356" s="116"/>
      <c r="CM356" s="116"/>
      <c r="CN356" s="117"/>
      <c r="CO356" s="118">
        <f>AZ356-BW356</f>
        <v>132600</v>
      </c>
      <c r="CP356" s="118"/>
      <c r="CQ356" s="118"/>
      <c r="CR356" s="118"/>
      <c r="CS356" s="118"/>
      <c r="CT356" s="118"/>
      <c r="CU356" s="118"/>
      <c r="CV356" s="118"/>
      <c r="CW356" s="118"/>
      <c r="CX356" s="118"/>
      <c r="CY356" s="118"/>
      <c r="CZ356" s="118"/>
      <c r="DA356" s="118"/>
      <c r="DB356" s="118"/>
      <c r="DC356" s="118"/>
      <c r="DD356" s="118"/>
      <c r="DE356" s="118"/>
      <c r="DF356" s="118"/>
    </row>
    <row r="357" spans="1:110" ht="29.25" customHeight="1">
      <c r="A357" s="119" t="s">
        <v>70</v>
      </c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20"/>
      <c r="AC357" s="125" t="s">
        <v>14</v>
      </c>
      <c r="AD357" s="126"/>
      <c r="AE357" s="126"/>
      <c r="AF357" s="126"/>
      <c r="AG357" s="126"/>
      <c r="AH357" s="126"/>
      <c r="AI357" s="124" t="s">
        <v>422</v>
      </c>
      <c r="AJ357" s="122"/>
      <c r="AK357" s="122"/>
      <c r="AL357" s="122"/>
      <c r="AM357" s="122"/>
      <c r="AN357" s="122"/>
      <c r="AO357" s="122"/>
      <c r="AP357" s="122"/>
      <c r="AQ357" s="122"/>
      <c r="AR357" s="122"/>
      <c r="AS357" s="122"/>
      <c r="AT357" s="122"/>
      <c r="AU357" s="122"/>
      <c r="AV357" s="122"/>
      <c r="AW357" s="122"/>
      <c r="AX357" s="122"/>
      <c r="AY357" s="123"/>
      <c r="AZ357" s="115">
        <f>AZ358</f>
        <v>70000</v>
      </c>
      <c r="BA357" s="116"/>
      <c r="BB357" s="116"/>
      <c r="BC357" s="116"/>
      <c r="BD357" s="116"/>
      <c r="BE357" s="116"/>
      <c r="BF357" s="116"/>
      <c r="BG357" s="116"/>
      <c r="BH357" s="116"/>
      <c r="BI357" s="116"/>
      <c r="BJ357" s="116"/>
      <c r="BK357" s="116"/>
      <c r="BL357" s="116"/>
      <c r="BM357" s="116"/>
      <c r="BN357" s="116"/>
      <c r="BO357" s="116"/>
      <c r="BP357" s="116"/>
      <c r="BQ357" s="116"/>
      <c r="BR357" s="116"/>
      <c r="BS357" s="116"/>
      <c r="BT357" s="116"/>
      <c r="BU357" s="116"/>
      <c r="BV357" s="117"/>
      <c r="BW357" s="115">
        <f>BW358</f>
        <v>0</v>
      </c>
      <c r="BX357" s="116"/>
      <c r="BY357" s="116"/>
      <c r="BZ357" s="116"/>
      <c r="CA357" s="116"/>
      <c r="CB357" s="116"/>
      <c r="CC357" s="116"/>
      <c r="CD357" s="116"/>
      <c r="CE357" s="116"/>
      <c r="CF357" s="116"/>
      <c r="CG357" s="116"/>
      <c r="CH357" s="116"/>
      <c r="CI357" s="116"/>
      <c r="CJ357" s="116"/>
      <c r="CK357" s="116"/>
      <c r="CL357" s="116"/>
      <c r="CM357" s="116"/>
      <c r="CN357" s="117"/>
      <c r="CO357" s="118">
        <f>AZ357-BW357</f>
        <v>70000</v>
      </c>
      <c r="CP357" s="118"/>
      <c r="CQ357" s="118"/>
      <c r="CR357" s="118"/>
      <c r="CS357" s="118"/>
      <c r="CT357" s="118"/>
      <c r="CU357" s="118"/>
      <c r="CV357" s="118"/>
      <c r="CW357" s="118"/>
      <c r="CX357" s="118"/>
      <c r="CY357" s="118"/>
      <c r="CZ357" s="118"/>
      <c r="DA357" s="118"/>
      <c r="DB357" s="118"/>
      <c r="DC357" s="118"/>
      <c r="DD357" s="118"/>
      <c r="DE357" s="118"/>
      <c r="DF357" s="118"/>
    </row>
    <row r="358" spans="1:110" ht="22.5" customHeight="1">
      <c r="A358" s="119" t="s">
        <v>94</v>
      </c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20"/>
      <c r="AC358" s="125" t="s">
        <v>14</v>
      </c>
      <c r="AD358" s="126"/>
      <c r="AE358" s="126"/>
      <c r="AF358" s="126"/>
      <c r="AG358" s="126"/>
      <c r="AH358" s="126"/>
      <c r="AI358" s="124" t="s">
        <v>423</v>
      </c>
      <c r="AJ358" s="122"/>
      <c r="AK358" s="122"/>
      <c r="AL358" s="122"/>
      <c r="AM358" s="122"/>
      <c r="AN358" s="122"/>
      <c r="AO358" s="122"/>
      <c r="AP358" s="122"/>
      <c r="AQ358" s="122"/>
      <c r="AR358" s="122"/>
      <c r="AS358" s="122"/>
      <c r="AT358" s="122"/>
      <c r="AU358" s="122"/>
      <c r="AV358" s="122"/>
      <c r="AW358" s="122"/>
      <c r="AX358" s="122"/>
      <c r="AY358" s="123"/>
      <c r="AZ358" s="115">
        <v>70000</v>
      </c>
      <c r="BA358" s="116"/>
      <c r="BB358" s="116"/>
      <c r="BC358" s="116"/>
      <c r="BD358" s="116"/>
      <c r="BE358" s="116"/>
      <c r="BF358" s="116"/>
      <c r="BG358" s="116"/>
      <c r="BH358" s="116"/>
      <c r="BI358" s="116"/>
      <c r="BJ358" s="116"/>
      <c r="BK358" s="116"/>
      <c r="BL358" s="116"/>
      <c r="BM358" s="116"/>
      <c r="BN358" s="116"/>
      <c r="BO358" s="116"/>
      <c r="BP358" s="116"/>
      <c r="BQ358" s="116"/>
      <c r="BR358" s="116"/>
      <c r="BS358" s="116"/>
      <c r="BT358" s="116"/>
      <c r="BU358" s="116"/>
      <c r="BV358" s="117"/>
      <c r="BW358" s="115">
        <v>0</v>
      </c>
      <c r="BX358" s="116"/>
      <c r="BY358" s="116"/>
      <c r="BZ358" s="116"/>
      <c r="CA358" s="116"/>
      <c r="CB358" s="116"/>
      <c r="CC358" s="116"/>
      <c r="CD358" s="116"/>
      <c r="CE358" s="116"/>
      <c r="CF358" s="116"/>
      <c r="CG358" s="116"/>
      <c r="CH358" s="116"/>
      <c r="CI358" s="116"/>
      <c r="CJ358" s="116"/>
      <c r="CK358" s="116"/>
      <c r="CL358" s="116"/>
      <c r="CM358" s="116"/>
      <c r="CN358" s="117"/>
      <c r="CO358" s="118">
        <f>AZ358-BW358</f>
        <v>70000</v>
      </c>
      <c r="CP358" s="118"/>
      <c r="CQ358" s="118"/>
      <c r="CR358" s="118"/>
      <c r="CS358" s="118"/>
      <c r="CT358" s="118"/>
      <c r="CU358" s="118"/>
      <c r="CV358" s="118"/>
      <c r="CW358" s="118"/>
      <c r="CX358" s="118"/>
      <c r="CY358" s="118"/>
      <c r="CZ358" s="118"/>
      <c r="DA358" s="118"/>
      <c r="DB358" s="118"/>
      <c r="DC358" s="118"/>
      <c r="DD358" s="118"/>
      <c r="DE358" s="118"/>
      <c r="DF358" s="118"/>
    </row>
    <row r="359" spans="29:110" ht="9" customHeight="1" thickBot="1">
      <c r="AC359" s="14"/>
      <c r="AD359" s="15"/>
      <c r="AE359" s="15"/>
      <c r="AF359" s="15"/>
      <c r="AG359" s="15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</row>
    <row r="360" spans="1:110" ht="23.25" customHeight="1">
      <c r="A360" s="136" t="s">
        <v>29</v>
      </c>
      <c r="B360" s="136"/>
      <c r="C360" s="136"/>
      <c r="D360" s="136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  <c r="U360" s="136"/>
      <c r="V360" s="136"/>
      <c r="W360" s="136"/>
      <c r="X360" s="136"/>
      <c r="Y360" s="136"/>
      <c r="Z360" s="136"/>
      <c r="AA360" s="136"/>
      <c r="AB360" s="137"/>
      <c r="AC360" s="135" t="s">
        <v>15</v>
      </c>
      <c r="AD360" s="134"/>
      <c r="AE360" s="134"/>
      <c r="AF360" s="134"/>
      <c r="AG360" s="134"/>
      <c r="AH360" s="134"/>
      <c r="AI360" s="133" t="s">
        <v>6</v>
      </c>
      <c r="AJ360" s="134"/>
      <c r="AK360" s="134"/>
      <c r="AL360" s="134"/>
      <c r="AM360" s="134"/>
      <c r="AN360" s="134"/>
      <c r="AO360" s="134"/>
      <c r="AP360" s="134"/>
      <c r="AQ360" s="134"/>
      <c r="AR360" s="134"/>
      <c r="AS360" s="134"/>
      <c r="AT360" s="134"/>
      <c r="AU360" s="134"/>
      <c r="AV360" s="134"/>
      <c r="AW360" s="134"/>
      <c r="AX360" s="134"/>
      <c r="AY360" s="134"/>
      <c r="AZ360" s="157">
        <v>-3228382</v>
      </c>
      <c r="BA360" s="157"/>
      <c r="BB360" s="157"/>
      <c r="BC360" s="157"/>
      <c r="BD360" s="157"/>
      <c r="BE360" s="157"/>
      <c r="BF360" s="157"/>
      <c r="BG360" s="157"/>
      <c r="BH360" s="157"/>
      <c r="BI360" s="157"/>
      <c r="BJ360" s="157"/>
      <c r="BK360" s="157"/>
      <c r="BL360" s="157"/>
      <c r="BM360" s="157"/>
      <c r="BN360" s="157"/>
      <c r="BO360" s="157"/>
      <c r="BP360" s="157"/>
      <c r="BQ360" s="157"/>
      <c r="BR360" s="157"/>
      <c r="BS360" s="157"/>
      <c r="BT360" s="157"/>
      <c r="BU360" s="157"/>
      <c r="BV360" s="158"/>
      <c r="BW360" s="157">
        <v>15189877.28</v>
      </c>
      <c r="BX360" s="157"/>
      <c r="BY360" s="157"/>
      <c r="BZ360" s="157"/>
      <c r="CA360" s="157"/>
      <c r="CB360" s="157"/>
      <c r="CC360" s="157"/>
      <c r="CD360" s="157"/>
      <c r="CE360" s="157"/>
      <c r="CF360" s="157"/>
      <c r="CG360" s="157"/>
      <c r="CH360" s="157"/>
      <c r="CI360" s="157"/>
      <c r="CJ360" s="157"/>
      <c r="CK360" s="157"/>
      <c r="CL360" s="157"/>
      <c r="CM360" s="157"/>
      <c r="CN360" s="158"/>
      <c r="CO360" s="157">
        <f>AZ360-BW360</f>
        <v>-18418259.28</v>
      </c>
      <c r="CP360" s="157"/>
      <c r="CQ360" s="157"/>
      <c r="CR360" s="157"/>
      <c r="CS360" s="157"/>
      <c r="CT360" s="157"/>
      <c r="CU360" s="157"/>
      <c r="CV360" s="157"/>
      <c r="CW360" s="157"/>
      <c r="CX360" s="157"/>
      <c r="CY360" s="157"/>
      <c r="CZ360" s="157"/>
      <c r="DA360" s="157"/>
      <c r="DB360" s="157"/>
      <c r="DC360" s="157"/>
      <c r="DD360" s="157"/>
      <c r="DE360" s="157"/>
      <c r="DF360" s="159"/>
    </row>
    <row r="361" spans="1:110" ht="1.5" customHeight="1" thickBo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8"/>
      <c r="AC361" s="8"/>
      <c r="AD361" s="9"/>
      <c r="AE361" s="9"/>
      <c r="AF361" s="9"/>
      <c r="AG361" s="9"/>
      <c r="AH361" s="9"/>
      <c r="AI361" s="11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11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11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11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10"/>
    </row>
  </sheetData>
  <mergeCells count="2143">
    <mergeCell ref="AI278:AY278"/>
    <mergeCell ref="AI279:AY279"/>
    <mergeCell ref="AZ278:BV278"/>
    <mergeCell ref="AZ279:BV279"/>
    <mergeCell ref="CO339:DF339"/>
    <mergeCell ref="CO340:DF340"/>
    <mergeCell ref="CO341:DF341"/>
    <mergeCell ref="CO342:DF342"/>
    <mergeCell ref="AZ342:BV342"/>
    <mergeCell ref="BW339:CN339"/>
    <mergeCell ref="BW340:CN340"/>
    <mergeCell ref="BW341:CN341"/>
    <mergeCell ref="BW342:CN342"/>
    <mergeCell ref="A342:AB342"/>
    <mergeCell ref="AC339:AH339"/>
    <mergeCell ref="AC340:AH340"/>
    <mergeCell ref="AC341:AH341"/>
    <mergeCell ref="AC342:AH342"/>
    <mergeCell ref="BW305:CN305"/>
    <mergeCell ref="A339:AB339"/>
    <mergeCell ref="A340:AB340"/>
    <mergeCell ref="A341:AB341"/>
    <mergeCell ref="AI339:AY339"/>
    <mergeCell ref="AI340:AY340"/>
    <mergeCell ref="AI341:AY341"/>
    <mergeCell ref="AZ339:BV339"/>
    <mergeCell ref="AZ340:BV340"/>
    <mergeCell ref="AZ341:BV341"/>
    <mergeCell ref="A305:AB305"/>
    <mergeCell ref="AC305:AH305"/>
    <mergeCell ref="AI305:AY305"/>
    <mergeCell ref="AZ305:BV305"/>
    <mergeCell ref="AZ263:BV263"/>
    <mergeCell ref="AZ264:BV264"/>
    <mergeCell ref="BW263:CN263"/>
    <mergeCell ref="BW264:CN264"/>
    <mergeCell ref="BW230:CN230"/>
    <mergeCell ref="BW231:CN231"/>
    <mergeCell ref="BW232:CN232"/>
    <mergeCell ref="BW233:CN233"/>
    <mergeCell ref="CO230:DF230"/>
    <mergeCell ref="CO231:DF231"/>
    <mergeCell ref="CO232:DF232"/>
    <mergeCell ref="CO233:DF233"/>
    <mergeCell ref="AI230:AY230"/>
    <mergeCell ref="AI231:AY231"/>
    <mergeCell ref="AI232:AY232"/>
    <mergeCell ref="AI233:AY233"/>
    <mergeCell ref="AC230:AH230"/>
    <mergeCell ref="AC231:AH231"/>
    <mergeCell ref="AC232:AH232"/>
    <mergeCell ref="AC233:AH233"/>
    <mergeCell ref="AZ203:BV203"/>
    <mergeCell ref="AZ204:BV204"/>
    <mergeCell ref="AZ205:BV205"/>
    <mergeCell ref="AZ206:BV206"/>
    <mergeCell ref="AC203:AH203"/>
    <mergeCell ref="AC204:AH204"/>
    <mergeCell ref="AC205:AH205"/>
    <mergeCell ref="AC206:AH206"/>
    <mergeCell ref="A203:AB203"/>
    <mergeCell ref="A204:AB204"/>
    <mergeCell ref="A205:AB205"/>
    <mergeCell ref="A206:AB206"/>
    <mergeCell ref="A202:AB202"/>
    <mergeCell ref="AC202:AH202"/>
    <mergeCell ref="AI202:AY202"/>
    <mergeCell ref="AZ202:BV202"/>
    <mergeCell ref="CO193:DF193"/>
    <mergeCell ref="CO194:DF194"/>
    <mergeCell ref="CO195:DF195"/>
    <mergeCell ref="CO202:DF202"/>
    <mergeCell ref="AI193:AY193"/>
    <mergeCell ref="AI194:AY194"/>
    <mergeCell ref="AI195:AY195"/>
    <mergeCell ref="AZ191:BV191"/>
    <mergeCell ref="AZ192:BV192"/>
    <mergeCell ref="AZ193:BV193"/>
    <mergeCell ref="AZ194:BV194"/>
    <mergeCell ref="AZ195:BV195"/>
    <mergeCell ref="A193:AB193"/>
    <mergeCell ref="A194:AB194"/>
    <mergeCell ref="A195:AB195"/>
    <mergeCell ref="AC191:AH191"/>
    <mergeCell ref="AC192:AH192"/>
    <mergeCell ref="AC193:AH193"/>
    <mergeCell ref="AC194:AH194"/>
    <mergeCell ref="AC195:AH195"/>
    <mergeCell ref="CO182:DF182"/>
    <mergeCell ref="BW182:CN182"/>
    <mergeCell ref="A191:AB191"/>
    <mergeCell ref="A192:AB192"/>
    <mergeCell ref="AI191:AY191"/>
    <mergeCell ref="AI192:AY192"/>
    <mergeCell ref="BW191:CN191"/>
    <mergeCell ref="BW192:CN192"/>
    <mergeCell ref="CO191:DF191"/>
    <mergeCell ref="CO192:DF192"/>
    <mergeCell ref="A182:AB182"/>
    <mergeCell ref="AC182:AH182"/>
    <mergeCell ref="AI182:AY182"/>
    <mergeCell ref="AZ182:BV182"/>
    <mergeCell ref="BW338:CN338"/>
    <mergeCell ref="CO336:DF336"/>
    <mergeCell ref="CO337:DF337"/>
    <mergeCell ref="CO338:DF338"/>
    <mergeCell ref="AZ332:BV332"/>
    <mergeCell ref="AZ333:BV333"/>
    <mergeCell ref="AZ334:BV334"/>
    <mergeCell ref="AZ335:BV335"/>
    <mergeCell ref="AZ336:BV336"/>
    <mergeCell ref="AZ337:BV337"/>
    <mergeCell ref="AZ338:BV338"/>
    <mergeCell ref="AC336:AH336"/>
    <mergeCell ref="AC337:AH337"/>
    <mergeCell ref="AC338:AH338"/>
    <mergeCell ref="AI336:AY336"/>
    <mergeCell ref="AI337:AY337"/>
    <mergeCell ref="AI338:AY338"/>
    <mergeCell ref="AC332:AH332"/>
    <mergeCell ref="AC333:AH333"/>
    <mergeCell ref="AC334:AH334"/>
    <mergeCell ref="AC335:AH335"/>
    <mergeCell ref="A335:AB335"/>
    <mergeCell ref="A336:AB336"/>
    <mergeCell ref="A337:AB337"/>
    <mergeCell ref="A338:AB338"/>
    <mergeCell ref="A325:AB325"/>
    <mergeCell ref="A326:AB326"/>
    <mergeCell ref="A327:AB327"/>
    <mergeCell ref="A314:AB314"/>
    <mergeCell ref="A315:AB315"/>
    <mergeCell ref="A319:AB319"/>
    <mergeCell ref="A324:AB324"/>
    <mergeCell ref="A320:AB320"/>
    <mergeCell ref="A321:AB321"/>
    <mergeCell ref="A322:AB322"/>
    <mergeCell ref="A332:AB332"/>
    <mergeCell ref="A333:AB333"/>
    <mergeCell ref="A334:AB334"/>
    <mergeCell ref="A328:AB328"/>
    <mergeCell ref="CO119:DF119"/>
    <mergeCell ref="CO120:DF120"/>
    <mergeCell ref="BW115:CN115"/>
    <mergeCell ref="BW116:CN116"/>
    <mergeCell ref="CO115:DF115"/>
    <mergeCell ref="CO116:DF116"/>
    <mergeCell ref="CO117:DF117"/>
    <mergeCell ref="CO118:DF118"/>
    <mergeCell ref="BW117:CN117"/>
    <mergeCell ref="BW118:CN118"/>
    <mergeCell ref="AC119:AH119"/>
    <mergeCell ref="AC120:AH120"/>
    <mergeCell ref="AI119:AY119"/>
    <mergeCell ref="AI120:AY120"/>
    <mergeCell ref="BW119:CN119"/>
    <mergeCell ref="BW120:CN120"/>
    <mergeCell ref="AI115:AY115"/>
    <mergeCell ref="AI116:AY116"/>
    <mergeCell ref="AI117:AY117"/>
    <mergeCell ref="AI118:AY118"/>
    <mergeCell ref="AZ118:BV118"/>
    <mergeCell ref="AZ119:BV119"/>
    <mergeCell ref="AC115:AH115"/>
    <mergeCell ref="AC116:AH116"/>
    <mergeCell ref="AC117:AH117"/>
    <mergeCell ref="AC118:AH118"/>
    <mergeCell ref="CO94:DF94"/>
    <mergeCell ref="CO95:DF95"/>
    <mergeCell ref="BW94:CN94"/>
    <mergeCell ref="BW95:CN95"/>
    <mergeCell ref="AI94:AY94"/>
    <mergeCell ref="AI95:AY95"/>
    <mergeCell ref="AZ94:BV94"/>
    <mergeCell ref="AZ95:BV95"/>
    <mergeCell ref="A94:AB94"/>
    <mergeCell ref="A95:AB95"/>
    <mergeCell ref="AC94:AH94"/>
    <mergeCell ref="AC95:AH95"/>
    <mergeCell ref="BW93:CN93"/>
    <mergeCell ref="CO85:DF85"/>
    <mergeCell ref="CO86:DF86"/>
    <mergeCell ref="CO87:DF87"/>
    <mergeCell ref="CO88:DF88"/>
    <mergeCell ref="CO89:DF89"/>
    <mergeCell ref="CO93:DF93"/>
    <mergeCell ref="BW92:CN92"/>
    <mergeCell ref="CO90:DF90"/>
    <mergeCell ref="CO91:DF91"/>
    <mergeCell ref="AC31:AH31"/>
    <mergeCell ref="AZ31:BV31"/>
    <mergeCell ref="CO28:DF28"/>
    <mergeCell ref="CO29:DF29"/>
    <mergeCell ref="CO30:DF30"/>
    <mergeCell ref="CO31:DF31"/>
    <mergeCell ref="AZ28:BV28"/>
    <mergeCell ref="AZ29:BV29"/>
    <mergeCell ref="AZ30:BV30"/>
    <mergeCell ref="AC28:AH28"/>
    <mergeCell ref="AC29:AH29"/>
    <mergeCell ref="AC30:AH30"/>
    <mergeCell ref="AZ27:BV27"/>
    <mergeCell ref="BW26:CN26"/>
    <mergeCell ref="BW27:CN27"/>
    <mergeCell ref="CO26:DF26"/>
    <mergeCell ref="CO27:DF27"/>
    <mergeCell ref="CO197:DF197"/>
    <mergeCell ref="CO198:DF198"/>
    <mergeCell ref="CO181:DF181"/>
    <mergeCell ref="CO189:DF189"/>
    <mergeCell ref="CO190:DF190"/>
    <mergeCell ref="CO180:DF180"/>
    <mergeCell ref="CO175:DF175"/>
    <mergeCell ref="CO176:DF176"/>
    <mergeCell ref="CO199:DF199"/>
    <mergeCell ref="CO210:DF210"/>
    <mergeCell ref="CO201:DF201"/>
    <mergeCell ref="CO207:DF207"/>
    <mergeCell ref="CO208:DF208"/>
    <mergeCell ref="CO209:DF209"/>
    <mergeCell ref="CO203:DF203"/>
    <mergeCell ref="CO204:DF204"/>
    <mergeCell ref="CO205:DF205"/>
    <mergeCell ref="CO206:DF206"/>
    <mergeCell ref="BW198:CN198"/>
    <mergeCell ref="BW199:CN199"/>
    <mergeCell ref="BW201:CN201"/>
    <mergeCell ref="BW207:CN207"/>
    <mergeCell ref="BW202:CN202"/>
    <mergeCell ref="BW203:CN203"/>
    <mergeCell ref="BW204:CN204"/>
    <mergeCell ref="BW205:CN205"/>
    <mergeCell ref="BW206:CN206"/>
    <mergeCell ref="BW189:CN189"/>
    <mergeCell ref="BW190:CN190"/>
    <mergeCell ref="BW196:CN196"/>
    <mergeCell ref="BW197:CN197"/>
    <mergeCell ref="BW193:CN193"/>
    <mergeCell ref="BW194:CN194"/>
    <mergeCell ref="BW195:CN195"/>
    <mergeCell ref="AC207:AH207"/>
    <mergeCell ref="AC208:AH208"/>
    <mergeCell ref="AC209:AH209"/>
    <mergeCell ref="AC210:AH210"/>
    <mergeCell ref="AC196:AH196"/>
    <mergeCell ref="AC197:AH197"/>
    <mergeCell ref="AC198:AH198"/>
    <mergeCell ref="AC199:AH199"/>
    <mergeCell ref="AZ189:BV189"/>
    <mergeCell ref="AZ190:BV190"/>
    <mergeCell ref="AI190:AY190"/>
    <mergeCell ref="A198:AB198"/>
    <mergeCell ref="A197:AB197"/>
    <mergeCell ref="A189:AB189"/>
    <mergeCell ref="A190:AB190"/>
    <mergeCell ref="AI197:AY197"/>
    <mergeCell ref="AC189:AH189"/>
    <mergeCell ref="AC190:AH190"/>
    <mergeCell ref="AI189:AY189"/>
    <mergeCell ref="A183:AB183"/>
    <mergeCell ref="AI181:AY181"/>
    <mergeCell ref="AC186:AH186"/>
    <mergeCell ref="AC184:AH184"/>
    <mergeCell ref="AC185:AH185"/>
    <mergeCell ref="AI186:AY186"/>
    <mergeCell ref="AI183:AY183"/>
    <mergeCell ref="AI184:AY184"/>
    <mergeCell ref="AI187:AY187"/>
    <mergeCell ref="AZ181:BV181"/>
    <mergeCell ref="BW179:CN179"/>
    <mergeCell ref="BW180:CN180"/>
    <mergeCell ref="AI179:AY179"/>
    <mergeCell ref="AI180:AY180"/>
    <mergeCell ref="AZ179:BV179"/>
    <mergeCell ref="AZ180:BV180"/>
    <mergeCell ref="BW181:CN181"/>
    <mergeCell ref="BW175:CN175"/>
    <mergeCell ref="BW176:CN176"/>
    <mergeCell ref="BW177:CN177"/>
    <mergeCell ref="BW178:CN178"/>
    <mergeCell ref="CO177:DF177"/>
    <mergeCell ref="CO178:DF178"/>
    <mergeCell ref="AI177:AY177"/>
    <mergeCell ref="AI178:AY178"/>
    <mergeCell ref="AZ175:BV175"/>
    <mergeCell ref="AZ176:BV176"/>
    <mergeCell ref="AZ177:BV177"/>
    <mergeCell ref="AZ178:BV178"/>
    <mergeCell ref="AI175:AY175"/>
    <mergeCell ref="AI176:AY176"/>
    <mergeCell ref="A175:AB175"/>
    <mergeCell ref="A176:AB176"/>
    <mergeCell ref="CO112:DF112"/>
    <mergeCell ref="CO113:DF113"/>
    <mergeCell ref="BW109:CN109"/>
    <mergeCell ref="BW110:CN110"/>
    <mergeCell ref="BW111:CN111"/>
    <mergeCell ref="BW112:CN112"/>
    <mergeCell ref="AZ112:BV112"/>
    <mergeCell ref="AZ113:BV113"/>
    <mergeCell ref="AI109:AY109"/>
    <mergeCell ref="AI110:AY110"/>
    <mergeCell ref="AI111:AY111"/>
    <mergeCell ref="AI112:AY112"/>
    <mergeCell ref="A113:AB113"/>
    <mergeCell ref="AC109:AH109"/>
    <mergeCell ref="AC110:AH110"/>
    <mergeCell ref="AC111:AH111"/>
    <mergeCell ref="AC112:AH112"/>
    <mergeCell ref="AC113:AH113"/>
    <mergeCell ref="A109:AB109"/>
    <mergeCell ref="A110:AB110"/>
    <mergeCell ref="A111:AB111"/>
    <mergeCell ref="A112:AB112"/>
    <mergeCell ref="A5:AB5"/>
    <mergeCell ref="BW43:CN43"/>
    <mergeCell ref="BW44:CN44"/>
    <mergeCell ref="CO43:DF43"/>
    <mergeCell ref="CO44:DF44"/>
    <mergeCell ref="AI43:AY43"/>
    <mergeCell ref="AI44:AY44"/>
    <mergeCell ref="AZ43:BV43"/>
    <mergeCell ref="AZ44:BV44"/>
    <mergeCell ref="CO42:DF42"/>
    <mergeCell ref="CO356:DF356"/>
    <mergeCell ref="CO357:DF357"/>
    <mergeCell ref="CO358:DF358"/>
    <mergeCell ref="CO346:DF346"/>
    <mergeCell ref="CO354:DF354"/>
    <mergeCell ref="CO345:DF345"/>
    <mergeCell ref="CO347:DF347"/>
    <mergeCell ref="BW356:CN356"/>
    <mergeCell ref="BW357:CN357"/>
    <mergeCell ref="BW348:CN348"/>
    <mergeCell ref="BW349:CN349"/>
    <mergeCell ref="BW350:CN350"/>
    <mergeCell ref="CO348:DF348"/>
    <mergeCell ref="CO349:DF349"/>
    <mergeCell ref="CO350:DF350"/>
    <mergeCell ref="BW358:CN358"/>
    <mergeCell ref="BW351:CN351"/>
    <mergeCell ref="BW352:CN352"/>
    <mergeCell ref="CO352:DF352"/>
    <mergeCell ref="BW353:CN353"/>
    <mergeCell ref="BW354:CN354"/>
    <mergeCell ref="CO351:DF351"/>
    <mergeCell ref="BW355:CN355"/>
    <mergeCell ref="CO355:DF355"/>
    <mergeCell ref="CO353:DF353"/>
    <mergeCell ref="AZ358:BV358"/>
    <mergeCell ref="AZ352:BV352"/>
    <mergeCell ref="AZ353:BV353"/>
    <mergeCell ref="AZ354:BV354"/>
    <mergeCell ref="AZ355:BV355"/>
    <mergeCell ref="AZ346:BV346"/>
    <mergeCell ref="AZ347:BV347"/>
    <mergeCell ref="AZ356:BV356"/>
    <mergeCell ref="AZ357:BV357"/>
    <mergeCell ref="AZ348:BV348"/>
    <mergeCell ref="AZ349:BV349"/>
    <mergeCell ref="AZ350:BV350"/>
    <mergeCell ref="AZ351:BV351"/>
    <mergeCell ref="AI356:AY356"/>
    <mergeCell ref="AI357:AY357"/>
    <mergeCell ref="AI358:AY358"/>
    <mergeCell ref="AI351:AY351"/>
    <mergeCell ref="AI352:AY352"/>
    <mergeCell ref="AI353:AY353"/>
    <mergeCell ref="AI354:AY354"/>
    <mergeCell ref="AI355:AY355"/>
    <mergeCell ref="AC356:AH356"/>
    <mergeCell ref="AC357:AH357"/>
    <mergeCell ref="AC358:AH358"/>
    <mergeCell ref="AC352:AH352"/>
    <mergeCell ref="AC353:AH353"/>
    <mergeCell ref="AC354:AH354"/>
    <mergeCell ref="AC355:AH355"/>
    <mergeCell ref="A357:AB357"/>
    <mergeCell ref="A358:AB358"/>
    <mergeCell ref="A351:AB351"/>
    <mergeCell ref="A352:AB352"/>
    <mergeCell ref="A353:AB353"/>
    <mergeCell ref="A354:AB354"/>
    <mergeCell ref="A355:AB355"/>
    <mergeCell ref="A350:AB350"/>
    <mergeCell ref="A346:AB346"/>
    <mergeCell ref="A347:AB347"/>
    <mergeCell ref="A356:AB356"/>
    <mergeCell ref="BW345:CN345"/>
    <mergeCell ref="AC345:AH345"/>
    <mergeCell ref="AZ345:BV345"/>
    <mergeCell ref="AC343:AH343"/>
    <mergeCell ref="AC344:AH344"/>
    <mergeCell ref="AZ343:BV343"/>
    <mergeCell ref="AZ344:BV344"/>
    <mergeCell ref="BW343:CN343"/>
    <mergeCell ref="AI343:AY343"/>
    <mergeCell ref="AI344:AY344"/>
    <mergeCell ref="BW331:CN331"/>
    <mergeCell ref="AZ331:BV331"/>
    <mergeCell ref="AI331:AY331"/>
    <mergeCell ref="BW344:CN344"/>
    <mergeCell ref="BW332:CN332"/>
    <mergeCell ref="BW333:CN333"/>
    <mergeCell ref="BW334:CN334"/>
    <mergeCell ref="BW335:CN335"/>
    <mergeCell ref="BW336:CN336"/>
    <mergeCell ref="BW337:CN337"/>
    <mergeCell ref="BW330:CN330"/>
    <mergeCell ref="CO330:DF330"/>
    <mergeCell ref="A330:AB330"/>
    <mergeCell ref="AC330:AH330"/>
    <mergeCell ref="AI330:AY330"/>
    <mergeCell ref="AZ330:BV330"/>
    <mergeCell ref="CO343:DF343"/>
    <mergeCell ref="CO344:DF344"/>
    <mergeCell ref="CO327:DF327"/>
    <mergeCell ref="CO328:DF328"/>
    <mergeCell ref="CO329:DF329"/>
    <mergeCell ref="CO331:DF331"/>
    <mergeCell ref="CO332:DF332"/>
    <mergeCell ref="CO333:DF333"/>
    <mergeCell ref="CO334:DF334"/>
    <mergeCell ref="CO335:DF335"/>
    <mergeCell ref="CO317:DF317"/>
    <mergeCell ref="CO324:DF324"/>
    <mergeCell ref="CO325:DF325"/>
    <mergeCell ref="CO326:DF326"/>
    <mergeCell ref="BW346:CN346"/>
    <mergeCell ref="BW347:CN347"/>
    <mergeCell ref="CO318:DF318"/>
    <mergeCell ref="CO319:DF319"/>
    <mergeCell ref="CO320:DF320"/>
    <mergeCell ref="CO321:DF321"/>
    <mergeCell ref="CO322:DF322"/>
    <mergeCell ref="CO323:DF323"/>
    <mergeCell ref="BW326:CN326"/>
    <mergeCell ref="BW327:CN327"/>
    <mergeCell ref="BW328:CN328"/>
    <mergeCell ref="BW329:CN329"/>
    <mergeCell ref="BW322:CN322"/>
    <mergeCell ref="BW323:CN323"/>
    <mergeCell ref="BW324:CN324"/>
    <mergeCell ref="BW325:CN325"/>
    <mergeCell ref="BW319:CN319"/>
    <mergeCell ref="BW320:CN320"/>
    <mergeCell ref="BW321:CN321"/>
    <mergeCell ref="BW317:CN317"/>
    <mergeCell ref="BW318:CN318"/>
    <mergeCell ref="AZ319:BV319"/>
    <mergeCell ref="AZ320:BV320"/>
    <mergeCell ref="AZ329:BV329"/>
    <mergeCell ref="AZ325:BV325"/>
    <mergeCell ref="AZ326:BV326"/>
    <mergeCell ref="AZ327:BV327"/>
    <mergeCell ref="AZ328:BV328"/>
    <mergeCell ref="AZ323:BV323"/>
    <mergeCell ref="AZ324:BV324"/>
    <mergeCell ref="AZ322:BV322"/>
    <mergeCell ref="AI345:AY345"/>
    <mergeCell ref="AI327:AY327"/>
    <mergeCell ref="AI328:AY328"/>
    <mergeCell ref="AI329:AY329"/>
    <mergeCell ref="AI332:AY332"/>
    <mergeCell ref="AI333:AY333"/>
    <mergeCell ref="AI334:AY334"/>
    <mergeCell ref="AI335:AY335"/>
    <mergeCell ref="AI342:AY342"/>
    <mergeCell ref="AI326:AY326"/>
    <mergeCell ref="AI319:AY319"/>
    <mergeCell ref="AI320:AY320"/>
    <mergeCell ref="AI321:AY321"/>
    <mergeCell ref="AI322:AY322"/>
    <mergeCell ref="AI323:AY323"/>
    <mergeCell ref="AI324:AY324"/>
    <mergeCell ref="AI325:AY325"/>
    <mergeCell ref="AC351:AH351"/>
    <mergeCell ref="AC346:AH346"/>
    <mergeCell ref="AC347:AH347"/>
    <mergeCell ref="AI317:AY317"/>
    <mergeCell ref="AI318:AY318"/>
    <mergeCell ref="AC348:AH348"/>
    <mergeCell ref="AC349:AH349"/>
    <mergeCell ref="AC317:AH317"/>
    <mergeCell ref="AC318:AH318"/>
    <mergeCell ref="AC322:AH322"/>
    <mergeCell ref="A343:AB343"/>
    <mergeCell ref="A329:AB329"/>
    <mergeCell ref="AC329:AH329"/>
    <mergeCell ref="AC350:AH350"/>
    <mergeCell ref="AC331:AH331"/>
    <mergeCell ref="A331:AB331"/>
    <mergeCell ref="A344:AB344"/>
    <mergeCell ref="A345:AB345"/>
    <mergeCell ref="A348:AB348"/>
    <mergeCell ref="A349:AB349"/>
    <mergeCell ref="AC326:AH326"/>
    <mergeCell ref="AC327:AH327"/>
    <mergeCell ref="AC328:AH328"/>
    <mergeCell ref="AC315:AH315"/>
    <mergeCell ref="AC323:AH323"/>
    <mergeCell ref="AC324:AH324"/>
    <mergeCell ref="AC325:AH325"/>
    <mergeCell ref="AI301:AY301"/>
    <mergeCell ref="A317:AB317"/>
    <mergeCell ref="A318:AB318"/>
    <mergeCell ref="AI310:AY310"/>
    <mergeCell ref="AI311:AY311"/>
    <mergeCell ref="AC313:AH313"/>
    <mergeCell ref="AC314:AH314"/>
    <mergeCell ref="AI314:AY314"/>
    <mergeCell ref="AI315:AY315"/>
    <mergeCell ref="AC310:AH310"/>
    <mergeCell ref="AZ301:BV301"/>
    <mergeCell ref="BW301:CN301"/>
    <mergeCell ref="CO316:DF316"/>
    <mergeCell ref="CO312:DF312"/>
    <mergeCell ref="CO313:DF313"/>
    <mergeCell ref="CO314:DF314"/>
    <mergeCell ref="CO315:DF315"/>
    <mergeCell ref="CO301:DF301"/>
    <mergeCell ref="BW315:CN315"/>
    <mergeCell ref="BW316:CN316"/>
    <mergeCell ref="CO308:DF308"/>
    <mergeCell ref="CO309:DF309"/>
    <mergeCell ref="CO310:DF310"/>
    <mergeCell ref="CO311:DF311"/>
    <mergeCell ref="CO303:DF303"/>
    <mergeCell ref="CO304:DF304"/>
    <mergeCell ref="CO306:DF306"/>
    <mergeCell ref="CO307:DF307"/>
    <mergeCell ref="CO305:DF305"/>
    <mergeCell ref="AZ316:BV316"/>
    <mergeCell ref="BW310:CN310"/>
    <mergeCell ref="BW311:CN311"/>
    <mergeCell ref="BW312:CN312"/>
    <mergeCell ref="BW313:CN313"/>
    <mergeCell ref="BW314:CN314"/>
    <mergeCell ref="AZ311:BV311"/>
    <mergeCell ref="AZ312:BV312"/>
    <mergeCell ref="AZ313:BV313"/>
    <mergeCell ref="AZ314:BV314"/>
    <mergeCell ref="AZ321:BV321"/>
    <mergeCell ref="AZ317:BV317"/>
    <mergeCell ref="AZ318:BV318"/>
    <mergeCell ref="AZ303:BV303"/>
    <mergeCell ref="AZ304:BV304"/>
    <mergeCell ref="AZ306:BV306"/>
    <mergeCell ref="AZ307:BV307"/>
    <mergeCell ref="AZ308:BV308"/>
    <mergeCell ref="AZ309:BV309"/>
    <mergeCell ref="AZ310:BV310"/>
    <mergeCell ref="AZ315:BV315"/>
    <mergeCell ref="AC306:AH306"/>
    <mergeCell ref="AC307:AH307"/>
    <mergeCell ref="AI316:AY316"/>
    <mergeCell ref="AI312:AY312"/>
    <mergeCell ref="AI313:AY313"/>
    <mergeCell ref="AC316:AH316"/>
    <mergeCell ref="AC312:AH312"/>
    <mergeCell ref="AC308:AH308"/>
    <mergeCell ref="AC309:AH309"/>
    <mergeCell ref="AC311:AH311"/>
    <mergeCell ref="A316:AB316"/>
    <mergeCell ref="A310:AB310"/>
    <mergeCell ref="A311:AB311"/>
    <mergeCell ref="A312:AB312"/>
    <mergeCell ref="A313:AB313"/>
    <mergeCell ref="BW303:CN303"/>
    <mergeCell ref="BW304:CN304"/>
    <mergeCell ref="A308:AB308"/>
    <mergeCell ref="A309:AB309"/>
    <mergeCell ref="AI308:AY308"/>
    <mergeCell ref="AI309:AY309"/>
    <mergeCell ref="BW306:CN306"/>
    <mergeCell ref="BW307:CN307"/>
    <mergeCell ref="BW308:CN308"/>
    <mergeCell ref="BW309:CN309"/>
    <mergeCell ref="A307:AB307"/>
    <mergeCell ref="AI303:AY303"/>
    <mergeCell ref="AI304:AY304"/>
    <mergeCell ref="AI306:AY306"/>
    <mergeCell ref="AI307:AY307"/>
    <mergeCell ref="A306:AB306"/>
    <mergeCell ref="A303:AB303"/>
    <mergeCell ref="A304:AB304"/>
    <mergeCell ref="AC303:AH303"/>
    <mergeCell ref="AC304:AH304"/>
    <mergeCell ref="CO298:DF298"/>
    <mergeCell ref="A302:AB302"/>
    <mergeCell ref="AC302:AH302"/>
    <mergeCell ref="AI302:AY302"/>
    <mergeCell ref="AZ302:BV302"/>
    <mergeCell ref="BW302:CN302"/>
    <mergeCell ref="CO302:DF302"/>
    <mergeCell ref="AZ298:BV298"/>
    <mergeCell ref="A301:AB301"/>
    <mergeCell ref="AC301:AH301"/>
    <mergeCell ref="CO294:DF294"/>
    <mergeCell ref="CO295:DF295"/>
    <mergeCell ref="CO296:DF296"/>
    <mergeCell ref="CO297:DF297"/>
    <mergeCell ref="CO290:DF290"/>
    <mergeCell ref="CO291:DF291"/>
    <mergeCell ref="CO292:DF292"/>
    <mergeCell ref="CO293:DF293"/>
    <mergeCell ref="CO286:DF286"/>
    <mergeCell ref="CO287:DF287"/>
    <mergeCell ref="CO288:DF288"/>
    <mergeCell ref="CO289:DF289"/>
    <mergeCell ref="BW296:CN296"/>
    <mergeCell ref="BW297:CN297"/>
    <mergeCell ref="BW298:CN298"/>
    <mergeCell ref="CO274:DF274"/>
    <mergeCell ref="CO275:DF275"/>
    <mergeCell ref="CO276:DF276"/>
    <mergeCell ref="CO277:DF277"/>
    <mergeCell ref="CO280:DF280"/>
    <mergeCell ref="CO281:DF281"/>
    <mergeCell ref="CO282:DF282"/>
    <mergeCell ref="BW292:CN292"/>
    <mergeCell ref="BW293:CN293"/>
    <mergeCell ref="BW294:CN294"/>
    <mergeCell ref="BW295:CN295"/>
    <mergeCell ref="BW288:CN288"/>
    <mergeCell ref="BW289:CN289"/>
    <mergeCell ref="BW290:CN290"/>
    <mergeCell ref="BW291:CN291"/>
    <mergeCell ref="BW284:CN284"/>
    <mergeCell ref="BW285:CN285"/>
    <mergeCell ref="BW286:CN286"/>
    <mergeCell ref="BW287:CN287"/>
    <mergeCell ref="BW282:CN282"/>
    <mergeCell ref="BW283:CN283"/>
    <mergeCell ref="AZ276:BV276"/>
    <mergeCell ref="AZ277:BV277"/>
    <mergeCell ref="BW277:CN277"/>
    <mergeCell ref="BW280:CN280"/>
    <mergeCell ref="BW281:CN281"/>
    <mergeCell ref="BW278:CN278"/>
    <mergeCell ref="BW279:CN279"/>
    <mergeCell ref="AI298:AY298"/>
    <mergeCell ref="AZ284:BV284"/>
    <mergeCell ref="AZ285:BV285"/>
    <mergeCell ref="AZ297:BV297"/>
    <mergeCell ref="AZ290:BV290"/>
    <mergeCell ref="AZ291:BV291"/>
    <mergeCell ref="AZ292:BV292"/>
    <mergeCell ref="AZ295:BV295"/>
    <mergeCell ref="AZ296:BV296"/>
    <mergeCell ref="AZ288:BV288"/>
    <mergeCell ref="AZ289:BV289"/>
    <mergeCell ref="AZ293:BV293"/>
    <mergeCell ref="AI297:AY297"/>
    <mergeCell ref="AZ280:BV280"/>
    <mergeCell ref="AZ281:BV281"/>
    <mergeCell ref="AZ286:BV286"/>
    <mergeCell ref="AZ287:BV287"/>
    <mergeCell ref="AZ283:BV283"/>
    <mergeCell ref="AI281:AY281"/>
    <mergeCell ref="AI282:AY282"/>
    <mergeCell ref="AI288:AY288"/>
    <mergeCell ref="AI275:AY275"/>
    <mergeCell ref="A273:AB273"/>
    <mergeCell ref="A277:AB277"/>
    <mergeCell ref="A275:AB275"/>
    <mergeCell ref="A276:AB276"/>
    <mergeCell ref="AI273:AY273"/>
    <mergeCell ref="AI283:AY283"/>
    <mergeCell ref="AI284:AY284"/>
    <mergeCell ref="A278:AB278"/>
    <mergeCell ref="AC292:AH292"/>
    <mergeCell ref="AC293:AH293"/>
    <mergeCell ref="AC269:AH269"/>
    <mergeCell ref="AC270:AH270"/>
    <mergeCell ref="AC271:AH271"/>
    <mergeCell ref="AC275:AH275"/>
    <mergeCell ref="AC276:AH276"/>
    <mergeCell ref="AC277:AH277"/>
    <mergeCell ref="AC274:AH274"/>
    <mergeCell ref="AC283:AH283"/>
    <mergeCell ref="AC294:AH294"/>
    <mergeCell ref="AC295:AH295"/>
    <mergeCell ref="AC296:AH296"/>
    <mergeCell ref="AC297:AH297"/>
    <mergeCell ref="AC298:AH298"/>
    <mergeCell ref="CO299:DF299"/>
    <mergeCell ref="CO300:DF300"/>
    <mergeCell ref="CO269:DF269"/>
    <mergeCell ref="CO270:DF270"/>
    <mergeCell ref="CO271:DF271"/>
    <mergeCell ref="CO272:DF272"/>
    <mergeCell ref="CO273:DF273"/>
    <mergeCell ref="CO283:DF283"/>
    <mergeCell ref="CO284:DF284"/>
    <mergeCell ref="CO285:DF285"/>
    <mergeCell ref="CO268:DF268"/>
    <mergeCell ref="CO262:DF262"/>
    <mergeCell ref="CO265:DF265"/>
    <mergeCell ref="CO266:DF266"/>
    <mergeCell ref="CO263:DF263"/>
    <mergeCell ref="CO264:DF264"/>
    <mergeCell ref="CO278:DF278"/>
    <mergeCell ref="CO279:DF279"/>
    <mergeCell ref="CO255:DF255"/>
    <mergeCell ref="CO256:DF256"/>
    <mergeCell ref="CO257:DF257"/>
    <mergeCell ref="CO267:DF267"/>
    <mergeCell ref="CO258:DF258"/>
    <mergeCell ref="CO251:DF251"/>
    <mergeCell ref="CO252:DF252"/>
    <mergeCell ref="CO253:DF253"/>
    <mergeCell ref="CO254:DF254"/>
    <mergeCell ref="CO247:DF247"/>
    <mergeCell ref="CO248:DF248"/>
    <mergeCell ref="CO249:DF249"/>
    <mergeCell ref="CO250:DF250"/>
    <mergeCell ref="CO237:DF237"/>
    <mergeCell ref="CO239:DF239"/>
    <mergeCell ref="CO246:DF246"/>
    <mergeCell ref="CO238:DF238"/>
    <mergeCell ref="CO240:DF240"/>
    <mergeCell ref="CO241:DF241"/>
    <mergeCell ref="CO242:DF242"/>
    <mergeCell ref="CO243:DF243"/>
    <mergeCell ref="CO244:DF244"/>
    <mergeCell ref="CO245:DF245"/>
    <mergeCell ref="CO228:DF228"/>
    <mergeCell ref="A272:AB272"/>
    <mergeCell ref="AC272:AH272"/>
    <mergeCell ref="AI270:AY270"/>
    <mergeCell ref="AI271:AY271"/>
    <mergeCell ref="AI272:AY272"/>
    <mergeCell ref="CO229:DF229"/>
    <mergeCell ref="CO234:DF234"/>
    <mergeCell ref="CO235:DF235"/>
    <mergeCell ref="CO236:DF236"/>
    <mergeCell ref="CO224:DF224"/>
    <mergeCell ref="CO225:DF225"/>
    <mergeCell ref="CO226:DF226"/>
    <mergeCell ref="CO227:DF227"/>
    <mergeCell ref="CO188:DF188"/>
    <mergeCell ref="CO212:DF212"/>
    <mergeCell ref="CO219:DF219"/>
    <mergeCell ref="CO200:DF200"/>
    <mergeCell ref="CO211:DF211"/>
    <mergeCell ref="CO213:DF213"/>
    <mergeCell ref="CO214:DF214"/>
    <mergeCell ref="CO215:DF215"/>
    <mergeCell ref="CO216:DF216"/>
    <mergeCell ref="CO196:DF196"/>
    <mergeCell ref="BW254:CN254"/>
    <mergeCell ref="BW255:CN255"/>
    <mergeCell ref="BW256:CN256"/>
    <mergeCell ref="BW249:CN249"/>
    <mergeCell ref="CO220:DF220"/>
    <mergeCell ref="CO221:DF221"/>
    <mergeCell ref="CO222:DF222"/>
    <mergeCell ref="CO223:DF223"/>
    <mergeCell ref="BW299:CN299"/>
    <mergeCell ref="BW300:CN300"/>
    <mergeCell ref="BW276:CN276"/>
    <mergeCell ref="BW269:CN269"/>
    <mergeCell ref="BW270:CN270"/>
    <mergeCell ref="BW271:CN271"/>
    <mergeCell ref="BW272:CN272"/>
    <mergeCell ref="BW273:CN273"/>
    <mergeCell ref="BW274:CN274"/>
    <mergeCell ref="BW275:CN275"/>
    <mergeCell ref="BW258:CN258"/>
    <mergeCell ref="BW259:CN259"/>
    <mergeCell ref="BW260:CN260"/>
    <mergeCell ref="BW261:CN261"/>
    <mergeCell ref="AI269:AY269"/>
    <mergeCell ref="A269:AB269"/>
    <mergeCell ref="A270:AB270"/>
    <mergeCell ref="A271:AB271"/>
    <mergeCell ref="BW237:CN237"/>
    <mergeCell ref="BW239:CN239"/>
    <mergeCell ref="BW246:CN246"/>
    <mergeCell ref="BW247:CN247"/>
    <mergeCell ref="BW238:CN238"/>
    <mergeCell ref="BW240:CN240"/>
    <mergeCell ref="BW241:CN241"/>
    <mergeCell ref="BW242:CN242"/>
    <mergeCell ref="BW243:CN243"/>
    <mergeCell ref="BW244:CN244"/>
    <mergeCell ref="BW248:CN248"/>
    <mergeCell ref="BW250:CN250"/>
    <mergeCell ref="BW251:CN251"/>
    <mergeCell ref="BW252:CN252"/>
    <mergeCell ref="BW226:CN226"/>
    <mergeCell ref="BW227:CN227"/>
    <mergeCell ref="BW228:CN228"/>
    <mergeCell ref="AZ269:BV269"/>
    <mergeCell ref="BW229:CN229"/>
    <mergeCell ref="BW234:CN234"/>
    <mergeCell ref="BW235:CN235"/>
    <mergeCell ref="BW236:CN236"/>
    <mergeCell ref="BW257:CN257"/>
    <mergeCell ref="BW253:CN253"/>
    <mergeCell ref="AZ270:BV270"/>
    <mergeCell ref="AZ271:BV271"/>
    <mergeCell ref="AZ272:BV272"/>
    <mergeCell ref="AC280:AH280"/>
    <mergeCell ref="AI276:AY276"/>
    <mergeCell ref="AI277:AY277"/>
    <mergeCell ref="AI280:AY280"/>
    <mergeCell ref="AC273:AH273"/>
    <mergeCell ref="AC278:AH278"/>
    <mergeCell ref="AC279:AH279"/>
    <mergeCell ref="BW222:CN222"/>
    <mergeCell ref="BW223:CN223"/>
    <mergeCell ref="BW224:CN224"/>
    <mergeCell ref="BW225:CN225"/>
    <mergeCell ref="AZ260:BV260"/>
    <mergeCell ref="AZ261:BV261"/>
    <mergeCell ref="AZ299:BV299"/>
    <mergeCell ref="AZ300:BV300"/>
    <mergeCell ref="AZ268:BV268"/>
    <mergeCell ref="AZ273:BV273"/>
    <mergeCell ref="AZ274:BV274"/>
    <mergeCell ref="AZ275:BV275"/>
    <mergeCell ref="AZ294:BV294"/>
    <mergeCell ref="AZ282:BV282"/>
    <mergeCell ref="AZ256:BV256"/>
    <mergeCell ref="AZ257:BV257"/>
    <mergeCell ref="AZ258:BV258"/>
    <mergeCell ref="AZ259:BV259"/>
    <mergeCell ref="AZ252:BV252"/>
    <mergeCell ref="AZ253:BV253"/>
    <mergeCell ref="AZ254:BV254"/>
    <mergeCell ref="AZ255:BV255"/>
    <mergeCell ref="AZ248:BV248"/>
    <mergeCell ref="AZ249:BV249"/>
    <mergeCell ref="AZ250:BV250"/>
    <mergeCell ref="AZ251:BV251"/>
    <mergeCell ref="AZ237:BV237"/>
    <mergeCell ref="AZ239:BV239"/>
    <mergeCell ref="AZ246:BV246"/>
    <mergeCell ref="AZ247:BV247"/>
    <mergeCell ref="AZ238:BV238"/>
    <mergeCell ref="AZ242:BV242"/>
    <mergeCell ref="AZ243:BV243"/>
    <mergeCell ref="AZ244:BV244"/>
    <mergeCell ref="AZ245:BV245"/>
    <mergeCell ref="AZ229:BV229"/>
    <mergeCell ref="AZ234:BV234"/>
    <mergeCell ref="AZ235:BV235"/>
    <mergeCell ref="AZ236:BV236"/>
    <mergeCell ref="AZ230:BV230"/>
    <mergeCell ref="AZ231:BV231"/>
    <mergeCell ref="AZ232:BV232"/>
    <mergeCell ref="AZ233:BV233"/>
    <mergeCell ref="AZ225:BV225"/>
    <mergeCell ref="AZ226:BV226"/>
    <mergeCell ref="AZ227:BV227"/>
    <mergeCell ref="AZ228:BV228"/>
    <mergeCell ref="AZ221:BV221"/>
    <mergeCell ref="AZ222:BV222"/>
    <mergeCell ref="AZ223:BV223"/>
    <mergeCell ref="AZ224:BV224"/>
    <mergeCell ref="AZ220:BV220"/>
    <mergeCell ref="AZ196:BV196"/>
    <mergeCell ref="AZ197:BV197"/>
    <mergeCell ref="AZ198:BV198"/>
    <mergeCell ref="AZ199:BV199"/>
    <mergeCell ref="AZ201:BV201"/>
    <mergeCell ref="AZ207:BV207"/>
    <mergeCell ref="AZ208:BV208"/>
    <mergeCell ref="AZ209:BV209"/>
    <mergeCell ref="AZ210:BV210"/>
    <mergeCell ref="AZ187:BV187"/>
    <mergeCell ref="AI299:AY299"/>
    <mergeCell ref="AI300:AY300"/>
    <mergeCell ref="AI256:AY256"/>
    <mergeCell ref="AI257:AY257"/>
    <mergeCell ref="AI252:AY252"/>
    <mergeCell ref="AI253:AY253"/>
    <mergeCell ref="AZ188:BV188"/>
    <mergeCell ref="AZ212:BV212"/>
    <mergeCell ref="AZ219:BV219"/>
    <mergeCell ref="AI285:AY285"/>
    <mergeCell ref="AI286:AY286"/>
    <mergeCell ref="AI294:AY294"/>
    <mergeCell ref="AI295:AY295"/>
    <mergeCell ref="AI289:AY289"/>
    <mergeCell ref="AI290:AY290"/>
    <mergeCell ref="AI291:AY291"/>
    <mergeCell ref="AI292:AY292"/>
    <mergeCell ref="AI293:AY293"/>
    <mergeCell ref="AI287:AY287"/>
    <mergeCell ref="AI296:AY296"/>
    <mergeCell ref="A288:AB288"/>
    <mergeCell ref="AI229:AY229"/>
    <mergeCell ref="AI234:AY234"/>
    <mergeCell ref="AI235:AY235"/>
    <mergeCell ref="AI236:AY236"/>
    <mergeCell ref="AI237:AY237"/>
    <mergeCell ref="AI239:AY239"/>
    <mergeCell ref="AI246:AY246"/>
    <mergeCell ref="AI247:AY247"/>
    <mergeCell ref="A254:AB254"/>
    <mergeCell ref="A255:AB255"/>
    <mergeCell ref="AI227:AY227"/>
    <mergeCell ref="AI228:AY228"/>
    <mergeCell ref="AI242:AY242"/>
    <mergeCell ref="AI243:AY243"/>
    <mergeCell ref="A248:AB248"/>
    <mergeCell ref="AI254:AY254"/>
    <mergeCell ref="AC254:AH254"/>
    <mergeCell ref="AC255:AH255"/>
    <mergeCell ref="AI208:AY208"/>
    <mergeCell ref="AI209:AY209"/>
    <mergeCell ref="AI211:AY211"/>
    <mergeCell ref="A287:AB287"/>
    <mergeCell ref="AI255:AY255"/>
    <mergeCell ref="AI248:AY248"/>
    <mergeCell ref="AI249:AY249"/>
    <mergeCell ref="AI250:AY250"/>
    <mergeCell ref="AI251:AY251"/>
    <mergeCell ref="AI274:AY274"/>
    <mergeCell ref="AI198:AY198"/>
    <mergeCell ref="AI199:AY199"/>
    <mergeCell ref="AI201:AY201"/>
    <mergeCell ref="AI207:AY207"/>
    <mergeCell ref="AI200:AY200"/>
    <mergeCell ref="AI203:AY203"/>
    <mergeCell ref="AI204:AY204"/>
    <mergeCell ref="AI205:AY205"/>
    <mergeCell ref="AI206:AY206"/>
    <mergeCell ref="AC299:AH299"/>
    <mergeCell ref="AI188:AY188"/>
    <mergeCell ref="AI212:AY212"/>
    <mergeCell ref="AI219:AY219"/>
    <mergeCell ref="AC286:AH286"/>
    <mergeCell ref="AC289:AH289"/>
    <mergeCell ref="AC290:AH290"/>
    <mergeCell ref="AC291:AH291"/>
    <mergeCell ref="AI196:AY196"/>
    <mergeCell ref="AI225:AY225"/>
    <mergeCell ref="AI226:AY226"/>
    <mergeCell ref="AC249:AH249"/>
    <mergeCell ref="AI210:AY210"/>
    <mergeCell ref="AI222:AY222"/>
    <mergeCell ref="AI223:AY223"/>
    <mergeCell ref="AI224:AY224"/>
    <mergeCell ref="AI221:AY221"/>
    <mergeCell ref="AI220:AY220"/>
    <mergeCell ref="AC248:AH248"/>
    <mergeCell ref="AC238:AH238"/>
    <mergeCell ref="AC300:AH300"/>
    <mergeCell ref="AC256:AH256"/>
    <mergeCell ref="AC257:AH257"/>
    <mergeCell ref="AC252:AH252"/>
    <mergeCell ref="AC253:AH253"/>
    <mergeCell ref="AC281:AH281"/>
    <mergeCell ref="AC282:AH282"/>
    <mergeCell ref="AC258:AH258"/>
    <mergeCell ref="AC284:AH284"/>
    <mergeCell ref="AC285:AH285"/>
    <mergeCell ref="AC250:AH250"/>
    <mergeCell ref="AC251:AH251"/>
    <mergeCell ref="AC239:AH239"/>
    <mergeCell ref="AC246:AH246"/>
    <mergeCell ref="AC247:AH247"/>
    <mergeCell ref="AC221:AH221"/>
    <mergeCell ref="AC222:AH222"/>
    <mergeCell ref="AC223:AH223"/>
    <mergeCell ref="AC229:AH229"/>
    <mergeCell ref="A299:AB299"/>
    <mergeCell ref="AC224:AH224"/>
    <mergeCell ref="AC225:AH225"/>
    <mergeCell ref="AC226:AH226"/>
    <mergeCell ref="AC227:AH227"/>
    <mergeCell ref="AC234:AH234"/>
    <mergeCell ref="AC235:AH235"/>
    <mergeCell ref="AC236:AH236"/>
    <mergeCell ref="AC259:AH259"/>
    <mergeCell ref="AC237:AH237"/>
    <mergeCell ref="A292:AB292"/>
    <mergeCell ref="AC228:AH228"/>
    <mergeCell ref="A285:AB285"/>
    <mergeCell ref="A300:AB300"/>
    <mergeCell ref="A293:AB293"/>
    <mergeCell ref="A294:AB294"/>
    <mergeCell ref="A295:AB295"/>
    <mergeCell ref="A296:AB296"/>
    <mergeCell ref="A297:AB297"/>
    <mergeCell ref="A298:AB298"/>
    <mergeCell ref="A268:AB268"/>
    <mergeCell ref="A289:AB289"/>
    <mergeCell ref="A290:AB290"/>
    <mergeCell ref="A291:AB291"/>
    <mergeCell ref="A286:AB286"/>
    <mergeCell ref="A274:AB274"/>
    <mergeCell ref="A279:AB279"/>
    <mergeCell ref="A261:AB261"/>
    <mergeCell ref="A262:AB262"/>
    <mergeCell ref="A265:AB265"/>
    <mergeCell ref="A266:AB266"/>
    <mergeCell ref="A263:AB263"/>
    <mergeCell ref="A264:AB264"/>
    <mergeCell ref="A229:AB229"/>
    <mergeCell ref="A234:AB234"/>
    <mergeCell ref="A235:AB235"/>
    <mergeCell ref="A236:AB236"/>
    <mergeCell ref="A230:AB230"/>
    <mergeCell ref="A231:AB231"/>
    <mergeCell ref="A232:AB232"/>
    <mergeCell ref="A233:AB233"/>
    <mergeCell ref="A237:AB237"/>
    <mergeCell ref="A283:AB283"/>
    <mergeCell ref="A284:AB284"/>
    <mergeCell ref="A280:AB280"/>
    <mergeCell ref="A239:AB239"/>
    <mergeCell ref="A246:AB246"/>
    <mergeCell ref="A238:AB238"/>
    <mergeCell ref="A256:AB256"/>
    <mergeCell ref="A257:AB257"/>
    <mergeCell ref="A281:AB281"/>
    <mergeCell ref="AC287:AH287"/>
    <mergeCell ref="AC288:AH288"/>
    <mergeCell ref="A247:AB247"/>
    <mergeCell ref="A249:AB249"/>
    <mergeCell ref="A250:AB250"/>
    <mergeCell ref="A251:AB251"/>
    <mergeCell ref="A252:AB252"/>
    <mergeCell ref="A253:AB253"/>
    <mergeCell ref="A282:AB282"/>
    <mergeCell ref="A260:AB260"/>
    <mergeCell ref="A225:AB225"/>
    <mergeCell ref="A226:AB226"/>
    <mergeCell ref="A227:AB227"/>
    <mergeCell ref="A228:AB228"/>
    <mergeCell ref="A221:AB221"/>
    <mergeCell ref="A222:AB222"/>
    <mergeCell ref="A223:AB223"/>
    <mergeCell ref="A224:AB224"/>
    <mergeCell ref="AC179:AH179"/>
    <mergeCell ref="AC180:AH180"/>
    <mergeCell ref="A196:AB196"/>
    <mergeCell ref="A220:AB220"/>
    <mergeCell ref="AC220:AH220"/>
    <mergeCell ref="A180:AB180"/>
    <mergeCell ref="A184:AB184"/>
    <mergeCell ref="A185:AB185"/>
    <mergeCell ref="A186:AB186"/>
    <mergeCell ref="AC181:AH181"/>
    <mergeCell ref="A177:AB177"/>
    <mergeCell ref="A178:AB178"/>
    <mergeCell ref="A179:AB179"/>
    <mergeCell ref="A181:AB181"/>
    <mergeCell ref="AC187:AH187"/>
    <mergeCell ref="AC188:AH188"/>
    <mergeCell ref="A219:AB219"/>
    <mergeCell ref="AC212:AH212"/>
    <mergeCell ref="AC219:AH219"/>
    <mergeCell ref="A199:AB199"/>
    <mergeCell ref="A201:AB201"/>
    <mergeCell ref="A207:AB207"/>
    <mergeCell ref="A200:AB200"/>
    <mergeCell ref="A208:AB208"/>
    <mergeCell ref="BW166:CN166"/>
    <mergeCell ref="BW165:CN165"/>
    <mergeCell ref="AZ165:BV165"/>
    <mergeCell ref="AZ166:BV166"/>
    <mergeCell ref="CO154:DF154"/>
    <mergeCell ref="CO155:DF155"/>
    <mergeCell ref="CO160:DF160"/>
    <mergeCell ref="CO161:DF161"/>
    <mergeCell ref="AZ162:BV162"/>
    <mergeCell ref="AZ164:BV164"/>
    <mergeCell ref="BW161:CN161"/>
    <mergeCell ref="BW162:CN162"/>
    <mergeCell ref="BW164:CN164"/>
    <mergeCell ref="AI161:AY161"/>
    <mergeCell ref="AI162:AY162"/>
    <mergeCell ref="BW157:CN157"/>
    <mergeCell ref="BW158:CN158"/>
    <mergeCell ref="BW159:CN159"/>
    <mergeCell ref="AZ160:BV160"/>
    <mergeCell ref="BW160:CN160"/>
    <mergeCell ref="AZ158:BV158"/>
    <mergeCell ref="AZ159:BV159"/>
    <mergeCell ref="AZ157:BV157"/>
    <mergeCell ref="AI164:AY164"/>
    <mergeCell ref="AC164:AH164"/>
    <mergeCell ref="AI165:AY165"/>
    <mergeCell ref="AI166:AY166"/>
    <mergeCell ref="AC165:AH165"/>
    <mergeCell ref="AI155:AY155"/>
    <mergeCell ref="AC160:AH160"/>
    <mergeCell ref="AC161:AH161"/>
    <mergeCell ref="AC162:AH162"/>
    <mergeCell ref="AC156:AH156"/>
    <mergeCell ref="AI159:AY159"/>
    <mergeCell ref="AC157:AH157"/>
    <mergeCell ref="AC158:AH158"/>
    <mergeCell ref="AC159:AH159"/>
    <mergeCell ref="AI160:AY160"/>
    <mergeCell ref="AC167:AH167"/>
    <mergeCell ref="AC168:AH168"/>
    <mergeCell ref="AC166:AH166"/>
    <mergeCell ref="AC183:AH183"/>
    <mergeCell ref="AC169:AH169"/>
    <mergeCell ref="AC170:AH170"/>
    <mergeCell ref="AC175:AH175"/>
    <mergeCell ref="AC176:AH176"/>
    <mergeCell ref="AC177:AH177"/>
    <mergeCell ref="AC178:AH178"/>
    <mergeCell ref="AZ186:BV186"/>
    <mergeCell ref="BW183:CN183"/>
    <mergeCell ref="BW184:CN184"/>
    <mergeCell ref="BW185:CN185"/>
    <mergeCell ref="BW186:CN186"/>
    <mergeCell ref="AZ184:BV184"/>
    <mergeCell ref="AZ185:BV185"/>
    <mergeCell ref="AI185:AY185"/>
    <mergeCell ref="AZ183:BV183"/>
    <mergeCell ref="AC152:AH152"/>
    <mergeCell ref="AC153:AH153"/>
    <mergeCell ref="AC154:AH154"/>
    <mergeCell ref="AC155:AH155"/>
    <mergeCell ref="AZ167:BV167"/>
    <mergeCell ref="AZ161:BV161"/>
    <mergeCell ref="AZ168:BV168"/>
    <mergeCell ref="AZ169:BV169"/>
    <mergeCell ref="A158:AB158"/>
    <mergeCell ref="A164:AB164"/>
    <mergeCell ref="A165:AB165"/>
    <mergeCell ref="A166:AB166"/>
    <mergeCell ref="A159:AB159"/>
    <mergeCell ref="A160:AB160"/>
    <mergeCell ref="A161:AB161"/>
    <mergeCell ref="BW150:CN150"/>
    <mergeCell ref="A154:AB154"/>
    <mergeCell ref="A155:AB155"/>
    <mergeCell ref="CO151:DF151"/>
    <mergeCell ref="A152:AB152"/>
    <mergeCell ref="A153:AB153"/>
    <mergeCell ref="A151:AB151"/>
    <mergeCell ref="AC151:AH151"/>
    <mergeCell ref="AI151:AY151"/>
    <mergeCell ref="AZ151:BV151"/>
    <mergeCell ref="CO152:DF152"/>
    <mergeCell ref="CO149:DF149"/>
    <mergeCell ref="CO150:DF150"/>
    <mergeCell ref="CO153:DF153"/>
    <mergeCell ref="CO167:DF167"/>
    <mergeCell ref="CO168:DF168"/>
    <mergeCell ref="CO156:DF156"/>
    <mergeCell ref="CO157:DF157"/>
    <mergeCell ref="CO158:DF158"/>
    <mergeCell ref="CO159:DF159"/>
    <mergeCell ref="CO162:DF162"/>
    <mergeCell ref="CO164:DF164"/>
    <mergeCell ref="CO165:DF165"/>
    <mergeCell ref="CO166:DF166"/>
    <mergeCell ref="CO147:DF147"/>
    <mergeCell ref="CO148:DF148"/>
    <mergeCell ref="CO128:DF128"/>
    <mergeCell ref="CO129:DF129"/>
    <mergeCell ref="CO130:DF130"/>
    <mergeCell ref="CO131:DF131"/>
    <mergeCell ref="CO132:DF132"/>
    <mergeCell ref="CO133:DF133"/>
    <mergeCell ref="CO134:DF134"/>
    <mergeCell ref="CO137:DF137"/>
    <mergeCell ref="BW168:CN168"/>
    <mergeCell ref="CO122:DF122"/>
    <mergeCell ref="CO123:DF123"/>
    <mergeCell ref="CO124:DF124"/>
    <mergeCell ref="CO125:DF125"/>
    <mergeCell ref="BW129:CN129"/>
    <mergeCell ref="BW130:CN130"/>
    <mergeCell ref="BW131:CN131"/>
    <mergeCell ref="CO126:DF126"/>
    <mergeCell ref="CO127:DF127"/>
    <mergeCell ref="AZ156:BV156"/>
    <mergeCell ref="AZ152:BV152"/>
    <mergeCell ref="AZ153:BV153"/>
    <mergeCell ref="AZ154:BV154"/>
    <mergeCell ref="AZ155:BV155"/>
    <mergeCell ref="BW151:CN151"/>
    <mergeCell ref="BW154:CN154"/>
    <mergeCell ref="BW155:CN155"/>
    <mergeCell ref="BW156:CN156"/>
    <mergeCell ref="BW153:CN153"/>
    <mergeCell ref="BW152:CN152"/>
    <mergeCell ref="AZ137:BV137"/>
    <mergeCell ref="AZ138:BV138"/>
    <mergeCell ref="AZ139:BV139"/>
    <mergeCell ref="BW122:CN122"/>
    <mergeCell ref="BW123:CN123"/>
    <mergeCell ref="BW124:CN124"/>
    <mergeCell ref="BW125:CN125"/>
    <mergeCell ref="BW126:CN126"/>
    <mergeCell ref="AZ129:BV129"/>
    <mergeCell ref="AZ130:BV130"/>
    <mergeCell ref="AZ131:BV131"/>
    <mergeCell ref="AZ126:BV126"/>
    <mergeCell ref="AZ127:BV127"/>
    <mergeCell ref="AI147:AY147"/>
    <mergeCell ref="AZ145:BV145"/>
    <mergeCell ref="AZ146:BV146"/>
    <mergeCell ref="AZ141:BV141"/>
    <mergeCell ref="AI156:AY156"/>
    <mergeCell ref="AI157:AY157"/>
    <mergeCell ref="AI158:AY158"/>
    <mergeCell ref="AZ140:BV140"/>
    <mergeCell ref="AI143:AY143"/>
    <mergeCell ref="AI149:AY149"/>
    <mergeCell ref="AI150:AY150"/>
    <mergeCell ref="AI140:AY140"/>
    <mergeCell ref="AI141:AY141"/>
    <mergeCell ref="AI142:AY142"/>
    <mergeCell ref="AI134:AY134"/>
    <mergeCell ref="AI135:AY135"/>
    <mergeCell ref="AI144:AY144"/>
    <mergeCell ref="AI145:AY145"/>
    <mergeCell ref="AI137:AY137"/>
    <mergeCell ref="AI138:AY138"/>
    <mergeCell ref="AI139:AY139"/>
    <mergeCell ref="AI131:AY131"/>
    <mergeCell ref="AI132:AY132"/>
    <mergeCell ref="AI133:AY133"/>
    <mergeCell ref="AC129:AH129"/>
    <mergeCell ref="AI129:AY129"/>
    <mergeCell ref="AC132:AH132"/>
    <mergeCell ref="AI123:AY123"/>
    <mergeCell ref="AI124:AY124"/>
    <mergeCell ref="AI125:AY125"/>
    <mergeCell ref="AI130:AY130"/>
    <mergeCell ref="AI126:AY126"/>
    <mergeCell ref="AI127:AY127"/>
    <mergeCell ref="AI128:AY128"/>
    <mergeCell ref="A129:AB129"/>
    <mergeCell ref="AC127:AH127"/>
    <mergeCell ref="AC128:AH128"/>
    <mergeCell ref="AC134:AH134"/>
    <mergeCell ref="AC133:AH133"/>
    <mergeCell ref="A130:AB130"/>
    <mergeCell ref="A131:AB131"/>
    <mergeCell ref="A132:AB132"/>
    <mergeCell ref="AC130:AH130"/>
    <mergeCell ref="AC131:AH131"/>
    <mergeCell ref="A133:AB133"/>
    <mergeCell ref="A134:AB134"/>
    <mergeCell ref="A135:AB135"/>
    <mergeCell ref="A136:AB136"/>
    <mergeCell ref="A122:AB122"/>
    <mergeCell ref="A123:AB123"/>
    <mergeCell ref="AI136:AY136"/>
    <mergeCell ref="CO135:DF135"/>
    <mergeCell ref="CO136:DF136"/>
    <mergeCell ref="A124:AB124"/>
    <mergeCell ref="A125:AB125"/>
    <mergeCell ref="A126:AB126"/>
    <mergeCell ref="A127:AB127"/>
    <mergeCell ref="A128:AB128"/>
    <mergeCell ref="CO104:DF104"/>
    <mergeCell ref="CO105:DF105"/>
    <mergeCell ref="BW104:CN104"/>
    <mergeCell ref="BW105:CN105"/>
    <mergeCell ref="CO76:DF76"/>
    <mergeCell ref="CO77:DF77"/>
    <mergeCell ref="CO78:DF78"/>
    <mergeCell ref="CO79:DF79"/>
    <mergeCell ref="BW98:CN98"/>
    <mergeCell ref="BW99:CN99"/>
    <mergeCell ref="CO80:DF80"/>
    <mergeCell ref="CO96:DF96"/>
    <mergeCell ref="CO97:DF97"/>
    <mergeCell ref="CO98:DF98"/>
    <mergeCell ref="CO99:DF99"/>
    <mergeCell ref="BW81:CN81"/>
    <mergeCell ref="BW82:CN82"/>
    <mergeCell ref="BW83:CN83"/>
    <mergeCell ref="BW79:CN79"/>
    <mergeCell ref="BW80:CN80"/>
    <mergeCell ref="BW96:CN96"/>
    <mergeCell ref="BW97:CN97"/>
    <mergeCell ref="BW84:CN84"/>
    <mergeCell ref="BW85:CN85"/>
    <mergeCell ref="BW86:CN86"/>
    <mergeCell ref="BW87:CN87"/>
    <mergeCell ref="BW88:CN88"/>
    <mergeCell ref="BW89:CN89"/>
    <mergeCell ref="BW75:CN75"/>
    <mergeCell ref="CO75:DF75"/>
    <mergeCell ref="BW76:CN76"/>
    <mergeCell ref="AZ98:BV98"/>
    <mergeCell ref="AZ75:BV75"/>
    <mergeCell ref="AZ76:BV76"/>
    <mergeCell ref="AZ77:BV77"/>
    <mergeCell ref="AZ78:BV78"/>
    <mergeCell ref="BW77:CN77"/>
    <mergeCell ref="BW78:CN78"/>
    <mergeCell ref="AZ99:BV99"/>
    <mergeCell ref="AZ104:BV104"/>
    <mergeCell ref="AZ105:BV105"/>
    <mergeCell ref="AZ79:BV79"/>
    <mergeCell ref="AZ80:BV80"/>
    <mergeCell ref="AZ96:BV96"/>
    <mergeCell ref="AZ97:BV97"/>
    <mergeCell ref="AZ103:BV103"/>
    <mergeCell ref="AZ81:BV81"/>
    <mergeCell ref="AZ82:BV82"/>
    <mergeCell ref="AI98:AY98"/>
    <mergeCell ref="AI99:AY99"/>
    <mergeCell ref="AI104:AY104"/>
    <mergeCell ref="AI105:AY105"/>
    <mergeCell ref="AI103:AY103"/>
    <mergeCell ref="AI79:AY79"/>
    <mergeCell ref="AI80:AY80"/>
    <mergeCell ref="AI96:AY96"/>
    <mergeCell ref="AI97:AY97"/>
    <mergeCell ref="AI81:AY81"/>
    <mergeCell ref="AI82:AY82"/>
    <mergeCell ref="AI83:AY83"/>
    <mergeCell ref="AI84:AY84"/>
    <mergeCell ref="AI85:AY85"/>
    <mergeCell ref="AI86:AY86"/>
    <mergeCell ref="AI75:AY75"/>
    <mergeCell ref="AI76:AY76"/>
    <mergeCell ref="AI77:AY77"/>
    <mergeCell ref="AI78:AY78"/>
    <mergeCell ref="AC98:AH98"/>
    <mergeCell ref="AC99:AH99"/>
    <mergeCell ref="AC104:AH104"/>
    <mergeCell ref="AC105:AH105"/>
    <mergeCell ref="A104:AB104"/>
    <mergeCell ref="A105:AB105"/>
    <mergeCell ref="AC75:AH75"/>
    <mergeCell ref="AC76:AH76"/>
    <mergeCell ref="AC77:AH77"/>
    <mergeCell ref="AC78:AH78"/>
    <mergeCell ref="AC79:AH79"/>
    <mergeCell ref="AC80:AH80"/>
    <mergeCell ref="AC96:AH96"/>
    <mergeCell ref="AC97:AH97"/>
    <mergeCell ref="A96:AB96"/>
    <mergeCell ref="A97:AB97"/>
    <mergeCell ref="A98:AB98"/>
    <mergeCell ref="A99:AB99"/>
    <mergeCell ref="CO50:DF50"/>
    <mergeCell ref="CO51:DF51"/>
    <mergeCell ref="CO52:DF52"/>
    <mergeCell ref="CO53:DF53"/>
    <mergeCell ref="CO46:DF46"/>
    <mergeCell ref="CO47:DF47"/>
    <mergeCell ref="CO48:DF48"/>
    <mergeCell ref="CO49:DF49"/>
    <mergeCell ref="CO45:DF45"/>
    <mergeCell ref="CO40:DF40"/>
    <mergeCell ref="CO41:DF41"/>
    <mergeCell ref="CO36:DF36"/>
    <mergeCell ref="CO37:DF37"/>
    <mergeCell ref="CO38:DF38"/>
    <mergeCell ref="CO39:DF39"/>
    <mergeCell ref="CO32:DF32"/>
    <mergeCell ref="CO33:DF33"/>
    <mergeCell ref="CO34:DF34"/>
    <mergeCell ref="CO35:DF35"/>
    <mergeCell ref="BW53:CN53"/>
    <mergeCell ref="CO18:DF18"/>
    <mergeCell ref="CO19:DF19"/>
    <mergeCell ref="CO20:DF20"/>
    <mergeCell ref="CO21:DF21"/>
    <mergeCell ref="CO22:DF22"/>
    <mergeCell ref="CO23:DF23"/>
    <mergeCell ref="CO24:DF24"/>
    <mergeCell ref="CO25:DF25"/>
    <mergeCell ref="BW28:CN28"/>
    <mergeCell ref="BW49:CN49"/>
    <mergeCell ref="BW50:CN50"/>
    <mergeCell ref="BW51:CN51"/>
    <mergeCell ref="BW52:CN52"/>
    <mergeCell ref="BW45:CN45"/>
    <mergeCell ref="BW46:CN46"/>
    <mergeCell ref="BW47:CN47"/>
    <mergeCell ref="BW48:CN48"/>
    <mergeCell ref="BW42:CN42"/>
    <mergeCell ref="A81:AB81"/>
    <mergeCell ref="A82:AB82"/>
    <mergeCell ref="A83:AB83"/>
    <mergeCell ref="AC81:AH81"/>
    <mergeCell ref="AC82:AH82"/>
    <mergeCell ref="AC83:AH83"/>
    <mergeCell ref="AZ83:BV83"/>
    <mergeCell ref="AZ46:BV46"/>
    <mergeCell ref="AZ47:BV47"/>
    <mergeCell ref="BW39:CN39"/>
    <mergeCell ref="BW40:CN40"/>
    <mergeCell ref="BW41:CN41"/>
    <mergeCell ref="A84:AB84"/>
    <mergeCell ref="AC84:AH84"/>
    <mergeCell ref="AZ84:BV84"/>
    <mergeCell ref="AZ50:BV50"/>
    <mergeCell ref="AZ51:BV51"/>
    <mergeCell ref="AZ52:BV52"/>
    <mergeCell ref="AZ53:BV53"/>
    <mergeCell ref="BW35:CN35"/>
    <mergeCell ref="BW36:CN36"/>
    <mergeCell ref="BW37:CN37"/>
    <mergeCell ref="BW38:CN38"/>
    <mergeCell ref="BW25:CN25"/>
    <mergeCell ref="BW32:CN32"/>
    <mergeCell ref="BW33:CN33"/>
    <mergeCell ref="BW34:CN34"/>
    <mergeCell ref="BW29:CN29"/>
    <mergeCell ref="BW30:CN30"/>
    <mergeCell ref="BW31:CN31"/>
    <mergeCell ref="BW21:CN21"/>
    <mergeCell ref="BW22:CN22"/>
    <mergeCell ref="BW23:CN23"/>
    <mergeCell ref="BW24:CN24"/>
    <mergeCell ref="BW18:CN18"/>
    <mergeCell ref="BW19:CN19"/>
    <mergeCell ref="BW20:CN20"/>
    <mergeCell ref="A26:AB26"/>
    <mergeCell ref="AC26:AH26"/>
    <mergeCell ref="AI26:AY26"/>
    <mergeCell ref="AZ26:BV26"/>
    <mergeCell ref="AI25:AY25"/>
    <mergeCell ref="AI18:AY18"/>
    <mergeCell ref="AI19:AY19"/>
    <mergeCell ref="AZ48:BV48"/>
    <mergeCell ref="AZ49:BV49"/>
    <mergeCell ref="AZ42:BV42"/>
    <mergeCell ref="AZ45:BV45"/>
    <mergeCell ref="CO81:DF81"/>
    <mergeCell ref="CO82:DF82"/>
    <mergeCell ref="AZ40:BV40"/>
    <mergeCell ref="AZ41:BV41"/>
    <mergeCell ref="BW63:CN63"/>
    <mergeCell ref="CO63:DF63"/>
    <mergeCell ref="BW64:CN64"/>
    <mergeCell ref="CO64:DF64"/>
    <mergeCell ref="BW65:CN65"/>
    <mergeCell ref="AZ64:BV64"/>
    <mergeCell ref="CO83:DF83"/>
    <mergeCell ref="CO84:DF84"/>
    <mergeCell ref="AZ36:BV36"/>
    <mergeCell ref="AZ37:BV37"/>
    <mergeCell ref="AZ38:BV38"/>
    <mergeCell ref="AZ39:BV39"/>
    <mergeCell ref="BW61:CN61"/>
    <mergeCell ref="CO61:DF61"/>
    <mergeCell ref="BW62:CN62"/>
    <mergeCell ref="CO62:DF62"/>
    <mergeCell ref="AZ32:BV32"/>
    <mergeCell ref="AZ33:BV33"/>
    <mergeCell ref="AZ34:BV34"/>
    <mergeCell ref="AZ35:BV35"/>
    <mergeCell ref="AI53:AY53"/>
    <mergeCell ref="AZ18:BV18"/>
    <mergeCell ref="AZ19:BV19"/>
    <mergeCell ref="AZ20:BV20"/>
    <mergeCell ref="AZ21:BV21"/>
    <mergeCell ref="AZ22:BV22"/>
    <mergeCell ref="AZ23:BV23"/>
    <mergeCell ref="AZ24:BV24"/>
    <mergeCell ref="AZ25:BV25"/>
    <mergeCell ref="AI27:AY27"/>
    <mergeCell ref="AI49:AY49"/>
    <mergeCell ref="AI50:AY50"/>
    <mergeCell ref="AI51:AY51"/>
    <mergeCell ref="AI52:AY52"/>
    <mergeCell ref="AI45:AY45"/>
    <mergeCell ref="AI46:AY46"/>
    <mergeCell ref="AI47:AY47"/>
    <mergeCell ref="AI48:AY48"/>
    <mergeCell ref="AI42:AY42"/>
    <mergeCell ref="A85:AB85"/>
    <mergeCell ref="A86:AB86"/>
    <mergeCell ref="A87:AB87"/>
    <mergeCell ref="AC85:AH85"/>
    <mergeCell ref="AC86:AH86"/>
    <mergeCell ref="AC87:AH87"/>
    <mergeCell ref="AI87:AY87"/>
    <mergeCell ref="A51:AB51"/>
    <mergeCell ref="A52:AB52"/>
    <mergeCell ref="AI39:AY39"/>
    <mergeCell ref="AI40:AY40"/>
    <mergeCell ref="AI41:AY41"/>
    <mergeCell ref="A88:AB88"/>
    <mergeCell ref="AC88:AH88"/>
    <mergeCell ref="AI88:AY88"/>
    <mergeCell ref="AC52:AH52"/>
    <mergeCell ref="AC53:AH53"/>
    <mergeCell ref="AC50:AH50"/>
    <mergeCell ref="AC51:AH51"/>
    <mergeCell ref="AI35:AY35"/>
    <mergeCell ref="AI36:AY36"/>
    <mergeCell ref="AI37:AY37"/>
    <mergeCell ref="AI38:AY38"/>
    <mergeCell ref="AI32:AY32"/>
    <mergeCell ref="AI33:AY33"/>
    <mergeCell ref="AI34:AY34"/>
    <mergeCell ref="AI28:AY28"/>
    <mergeCell ref="AI29:AY29"/>
    <mergeCell ref="AI30:AY30"/>
    <mergeCell ref="AI31:AY31"/>
    <mergeCell ref="AI20:AY20"/>
    <mergeCell ref="AI21:AY21"/>
    <mergeCell ref="AI22:AY22"/>
    <mergeCell ref="AI23:AY23"/>
    <mergeCell ref="AI24:AY24"/>
    <mergeCell ref="AC27:AH27"/>
    <mergeCell ref="AC48:AH48"/>
    <mergeCell ref="AC49:AH49"/>
    <mergeCell ref="AC42:AH42"/>
    <mergeCell ref="AC45:AH45"/>
    <mergeCell ref="AC46:AH46"/>
    <mergeCell ref="AC47:AH47"/>
    <mergeCell ref="AC43:AH43"/>
    <mergeCell ref="AC44:AH44"/>
    <mergeCell ref="A89:AB89"/>
    <mergeCell ref="A93:AB93"/>
    <mergeCell ref="AC89:AH89"/>
    <mergeCell ref="AC93:AH93"/>
    <mergeCell ref="A91:AB91"/>
    <mergeCell ref="A92:AB92"/>
    <mergeCell ref="AC91:AH91"/>
    <mergeCell ref="AC92:AH92"/>
    <mergeCell ref="A90:AB90"/>
    <mergeCell ref="AC90:AH90"/>
    <mergeCell ref="AC38:AH38"/>
    <mergeCell ref="AC39:AH39"/>
    <mergeCell ref="AC40:AH40"/>
    <mergeCell ref="AC41:AH41"/>
    <mergeCell ref="AC34:AH34"/>
    <mergeCell ref="AC35:AH35"/>
    <mergeCell ref="AC36:AH36"/>
    <mergeCell ref="AC37:AH37"/>
    <mergeCell ref="A53:AB53"/>
    <mergeCell ref="AC18:AH18"/>
    <mergeCell ref="AC19:AH19"/>
    <mergeCell ref="AC20:AH20"/>
    <mergeCell ref="AC21:AH21"/>
    <mergeCell ref="AC22:AH22"/>
    <mergeCell ref="AC23:AH23"/>
    <mergeCell ref="A27:AB27"/>
    <mergeCell ref="A47:AB47"/>
    <mergeCell ref="A48:AB48"/>
    <mergeCell ref="A49:AB49"/>
    <mergeCell ref="A50:AB50"/>
    <mergeCell ref="A42:AB42"/>
    <mergeCell ref="A45:AB45"/>
    <mergeCell ref="A46:AB46"/>
    <mergeCell ref="A43:AB43"/>
    <mergeCell ref="A44:AB44"/>
    <mergeCell ref="A41:AB41"/>
    <mergeCell ref="AI89:AY89"/>
    <mergeCell ref="AI93:AY93"/>
    <mergeCell ref="AZ85:BV85"/>
    <mergeCell ref="AZ86:BV86"/>
    <mergeCell ref="AZ87:BV87"/>
    <mergeCell ref="AZ88:BV88"/>
    <mergeCell ref="AZ89:BV89"/>
    <mergeCell ref="AZ93:BV93"/>
    <mergeCell ref="AI64:AY64"/>
    <mergeCell ref="A37:AB37"/>
    <mergeCell ref="A38:AB38"/>
    <mergeCell ref="A39:AB39"/>
    <mergeCell ref="A40:AB40"/>
    <mergeCell ref="A33:AB33"/>
    <mergeCell ref="A34:AB34"/>
    <mergeCell ref="A35:AB35"/>
    <mergeCell ref="A36:AB36"/>
    <mergeCell ref="A28:AB28"/>
    <mergeCell ref="A29:AB29"/>
    <mergeCell ref="A30:AB30"/>
    <mergeCell ref="A31:AB31"/>
    <mergeCell ref="A6:AB6"/>
    <mergeCell ref="A2:DF2"/>
    <mergeCell ref="BW360:CN360"/>
    <mergeCell ref="CO360:DF360"/>
    <mergeCell ref="AC59:AH59"/>
    <mergeCell ref="AI59:AY59"/>
    <mergeCell ref="AZ59:BV59"/>
    <mergeCell ref="BW59:CN59"/>
    <mergeCell ref="CO59:DF59"/>
    <mergeCell ref="AZ360:BV360"/>
    <mergeCell ref="CO65:DF65"/>
    <mergeCell ref="AI61:AY61"/>
    <mergeCell ref="AZ61:BV61"/>
    <mergeCell ref="AC62:AH62"/>
    <mergeCell ref="AI62:AY62"/>
    <mergeCell ref="AZ62:BV62"/>
    <mergeCell ref="AC65:AH65"/>
    <mergeCell ref="AI65:AY65"/>
    <mergeCell ref="AZ65:BV65"/>
    <mergeCell ref="CO57:DF57"/>
    <mergeCell ref="BW58:CN58"/>
    <mergeCell ref="CO58:DF58"/>
    <mergeCell ref="AC60:AH60"/>
    <mergeCell ref="AI60:AY60"/>
    <mergeCell ref="AZ60:BV60"/>
    <mergeCell ref="BW60:CN60"/>
    <mergeCell ref="CO60:DF60"/>
    <mergeCell ref="AC58:AH58"/>
    <mergeCell ref="BW57:CN57"/>
    <mergeCell ref="CO5:DF5"/>
    <mergeCell ref="AZ6:BV6"/>
    <mergeCell ref="BW6:CN6"/>
    <mergeCell ref="CO6:DF6"/>
    <mergeCell ref="AC5:AH5"/>
    <mergeCell ref="AC6:AH6"/>
    <mergeCell ref="AZ3:BV3"/>
    <mergeCell ref="BW3:CN3"/>
    <mergeCell ref="AI3:AY3"/>
    <mergeCell ref="AI4:AY4"/>
    <mergeCell ref="AI5:AY5"/>
    <mergeCell ref="AI6:AY6"/>
    <mergeCell ref="AZ5:BV5"/>
    <mergeCell ref="BW5:CN5"/>
    <mergeCell ref="CO3:DF3"/>
    <mergeCell ref="AZ4:BV4"/>
    <mergeCell ref="BW4:CN4"/>
    <mergeCell ref="CO4:DF4"/>
    <mergeCell ref="A3:AB3"/>
    <mergeCell ref="A4:AB4"/>
    <mergeCell ref="AC3:AH3"/>
    <mergeCell ref="AC4:AH4"/>
    <mergeCell ref="CO7:DF7"/>
    <mergeCell ref="AC8:AH8"/>
    <mergeCell ref="AI8:AY8"/>
    <mergeCell ref="AZ8:BV8"/>
    <mergeCell ref="BW8:CN8"/>
    <mergeCell ref="CO8:DF8"/>
    <mergeCell ref="AC7:AH7"/>
    <mergeCell ref="AI7:AY7"/>
    <mergeCell ref="AZ7:BV7"/>
    <mergeCell ref="BW7:CN7"/>
    <mergeCell ref="AZ9:BV9"/>
    <mergeCell ref="CO9:DF9"/>
    <mergeCell ref="AC10:AH10"/>
    <mergeCell ref="AI10:AY10"/>
    <mergeCell ref="AZ10:BV10"/>
    <mergeCell ref="BW10:CN10"/>
    <mergeCell ref="CO10:DF10"/>
    <mergeCell ref="AC9:AH9"/>
    <mergeCell ref="BW9:CN9"/>
    <mergeCell ref="AI9:AY9"/>
    <mergeCell ref="BW11:CN11"/>
    <mergeCell ref="CO11:DF11"/>
    <mergeCell ref="AC12:AH12"/>
    <mergeCell ref="AI12:AY12"/>
    <mergeCell ref="AZ12:BV12"/>
    <mergeCell ref="BW12:CN12"/>
    <mergeCell ref="CO12:DF12"/>
    <mergeCell ref="AI11:AY11"/>
    <mergeCell ref="BW13:CN13"/>
    <mergeCell ref="CO13:DF13"/>
    <mergeCell ref="BW14:CN14"/>
    <mergeCell ref="AC11:AH11"/>
    <mergeCell ref="AC13:AH13"/>
    <mergeCell ref="AI13:AY13"/>
    <mergeCell ref="AZ11:BV11"/>
    <mergeCell ref="AZ13:BV13"/>
    <mergeCell ref="AC14:AH14"/>
    <mergeCell ref="AI14:AY14"/>
    <mergeCell ref="AZ14:BV14"/>
    <mergeCell ref="CO14:DF14"/>
    <mergeCell ref="BW16:CN16"/>
    <mergeCell ref="CO16:DF16"/>
    <mergeCell ref="BW15:CN15"/>
    <mergeCell ref="CO15:DF15"/>
    <mergeCell ref="AC15:AH15"/>
    <mergeCell ref="AC16:AH16"/>
    <mergeCell ref="AI16:AY16"/>
    <mergeCell ref="AZ16:BV16"/>
    <mergeCell ref="AI15:AY15"/>
    <mergeCell ref="AZ15:BV15"/>
    <mergeCell ref="AC17:AH17"/>
    <mergeCell ref="AI17:AY17"/>
    <mergeCell ref="AZ17:BV17"/>
    <mergeCell ref="AC54:AH54"/>
    <mergeCell ref="AI54:AY54"/>
    <mergeCell ref="AZ54:BV54"/>
    <mergeCell ref="AC24:AH24"/>
    <mergeCell ref="AC25:AH25"/>
    <mergeCell ref="AC32:AH32"/>
    <mergeCell ref="AC33:AH33"/>
    <mergeCell ref="AC55:AH55"/>
    <mergeCell ref="AZ58:BV58"/>
    <mergeCell ref="BW17:CN17"/>
    <mergeCell ref="CO17:DF17"/>
    <mergeCell ref="BW54:CN54"/>
    <mergeCell ref="CO54:DF54"/>
    <mergeCell ref="BW55:CN55"/>
    <mergeCell ref="CO55:DF55"/>
    <mergeCell ref="BW56:CN56"/>
    <mergeCell ref="CO56:DF56"/>
    <mergeCell ref="AI55:AY55"/>
    <mergeCell ref="AZ55:BV55"/>
    <mergeCell ref="AI56:AY56"/>
    <mergeCell ref="AZ56:BV56"/>
    <mergeCell ref="A57:AB57"/>
    <mergeCell ref="AC64:AH64"/>
    <mergeCell ref="AC63:AH63"/>
    <mergeCell ref="A63:AB63"/>
    <mergeCell ref="A64:AB64"/>
    <mergeCell ref="AC61:AH61"/>
    <mergeCell ref="A62:AB62"/>
    <mergeCell ref="A58:AB58"/>
    <mergeCell ref="A59:AB59"/>
    <mergeCell ref="A60:AB60"/>
    <mergeCell ref="AC56:AH56"/>
    <mergeCell ref="AC57:AH57"/>
    <mergeCell ref="AI63:AY63"/>
    <mergeCell ref="AZ63:BV63"/>
    <mergeCell ref="AI57:AY57"/>
    <mergeCell ref="AZ57:BV57"/>
    <mergeCell ref="AI58:AY58"/>
    <mergeCell ref="BW70:CN70"/>
    <mergeCell ref="CO70:DF70"/>
    <mergeCell ref="AC69:AH69"/>
    <mergeCell ref="AC70:AH70"/>
    <mergeCell ref="AI70:AY70"/>
    <mergeCell ref="AZ70:BV70"/>
    <mergeCell ref="AI69:AY69"/>
    <mergeCell ref="AZ69:BV69"/>
    <mergeCell ref="BW69:CN69"/>
    <mergeCell ref="CO69:DF69"/>
    <mergeCell ref="AC73:AH73"/>
    <mergeCell ref="AI73:AY73"/>
    <mergeCell ref="AZ73:BV73"/>
    <mergeCell ref="AC72:AH72"/>
    <mergeCell ref="AI72:AY72"/>
    <mergeCell ref="AZ72:BV72"/>
    <mergeCell ref="CO74:DF74"/>
    <mergeCell ref="BW72:CN72"/>
    <mergeCell ref="CO72:DF72"/>
    <mergeCell ref="BW73:CN73"/>
    <mergeCell ref="CO73:DF73"/>
    <mergeCell ref="A108:AB108"/>
    <mergeCell ref="BW106:CN106"/>
    <mergeCell ref="CO106:DF106"/>
    <mergeCell ref="AC74:AH74"/>
    <mergeCell ref="AC106:AH106"/>
    <mergeCell ref="AI106:AY106"/>
    <mergeCell ref="AZ106:BV106"/>
    <mergeCell ref="AI74:AY74"/>
    <mergeCell ref="AZ74:BV74"/>
    <mergeCell ref="BW74:CN74"/>
    <mergeCell ref="AC123:AH123"/>
    <mergeCell ref="AC124:AH124"/>
    <mergeCell ref="AC125:AH125"/>
    <mergeCell ref="BW149:CN149"/>
    <mergeCell ref="AC126:AH126"/>
    <mergeCell ref="AC135:AH135"/>
    <mergeCell ref="AC136:AH136"/>
    <mergeCell ref="AC147:AH147"/>
    <mergeCell ref="AC148:AH148"/>
    <mergeCell ref="AC149:AH149"/>
    <mergeCell ref="AC108:AH108"/>
    <mergeCell ref="AI108:AY108"/>
    <mergeCell ref="AZ108:BV108"/>
    <mergeCell ref="AC122:AH122"/>
    <mergeCell ref="AZ120:BV120"/>
    <mergeCell ref="AI122:AY122"/>
    <mergeCell ref="AI113:AY113"/>
    <mergeCell ref="AZ109:BV109"/>
    <mergeCell ref="AZ110:BV110"/>
    <mergeCell ref="AZ111:BV111"/>
    <mergeCell ref="CO169:DF169"/>
    <mergeCell ref="BW170:CN170"/>
    <mergeCell ref="CO170:DF170"/>
    <mergeCell ref="BW187:CN187"/>
    <mergeCell ref="CO183:DF183"/>
    <mergeCell ref="CO184:DF184"/>
    <mergeCell ref="CO185:DF185"/>
    <mergeCell ref="CO186:DF186"/>
    <mergeCell ref="CO187:DF187"/>
    <mergeCell ref="CO179:DF179"/>
    <mergeCell ref="BW219:CN219"/>
    <mergeCell ref="BW221:CN221"/>
    <mergeCell ref="BW200:CN200"/>
    <mergeCell ref="BW211:CN211"/>
    <mergeCell ref="BW208:CN208"/>
    <mergeCell ref="BW209:CN209"/>
    <mergeCell ref="BW210:CN210"/>
    <mergeCell ref="BW216:CN216"/>
    <mergeCell ref="BW217:CN217"/>
    <mergeCell ref="BW218:CN218"/>
    <mergeCell ref="A7:AB7"/>
    <mergeCell ref="A8:AB8"/>
    <mergeCell ref="A9:AB9"/>
    <mergeCell ref="A10:AB10"/>
    <mergeCell ref="A11:AB11"/>
    <mergeCell ref="A12:AB12"/>
    <mergeCell ref="AC150:AH150"/>
    <mergeCell ref="A13:AB13"/>
    <mergeCell ref="A14:AB14"/>
    <mergeCell ref="A15:AB15"/>
    <mergeCell ref="A16:AB16"/>
    <mergeCell ref="A17:AB17"/>
    <mergeCell ref="A54:AB54"/>
    <mergeCell ref="A55:AB55"/>
    <mergeCell ref="A56:AB56"/>
    <mergeCell ref="A18:AB18"/>
    <mergeCell ref="A19:AB19"/>
    <mergeCell ref="A20:AB20"/>
    <mergeCell ref="A21:AB21"/>
    <mergeCell ref="A22:AB22"/>
    <mergeCell ref="A23:AB23"/>
    <mergeCell ref="A24:AB24"/>
    <mergeCell ref="A25:AB25"/>
    <mergeCell ref="A32:AB32"/>
    <mergeCell ref="A61:AB61"/>
    <mergeCell ref="A65:AB65"/>
    <mergeCell ref="A69:AB69"/>
    <mergeCell ref="A70:AB70"/>
    <mergeCell ref="A72:AB72"/>
    <mergeCell ref="A73:AB73"/>
    <mergeCell ref="A74:AB74"/>
    <mergeCell ref="A106:AB106"/>
    <mergeCell ref="A75:AB75"/>
    <mergeCell ref="A76:AB76"/>
    <mergeCell ref="A77:AB77"/>
    <mergeCell ref="A78:AB78"/>
    <mergeCell ref="A79:AB79"/>
    <mergeCell ref="A80:AB80"/>
    <mergeCell ref="AI360:AY360"/>
    <mergeCell ref="AC360:AH360"/>
    <mergeCell ref="A360:AB360"/>
    <mergeCell ref="A169:AB169"/>
    <mergeCell ref="A170:AB170"/>
    <mergeCell ref="AI170:AY170"/>
    <mergeCell ref="A187:AB187"/>
    <mergeCell ref="A188:AB188"/>
    <mergeCell ref="A258:AB258"/>
    <mergeCell ref="A259:AB259"/>
    <mergeCell ref="A71:AB71"/>
    <mergeCell ref="AC71:AH71"/>
    <mergeCell ref="AI71:AY71"/>
    <mergeCell ref="AZ71:BV71"/>
    <mergeCell ref="BW71:CN71"/>
    <mergeCell ref="CO71:DF71"/>
    <mergeCell ref="A66:AB66"/>
    <mergeCell ref="A67:AB67"/>
    <mergeCell ref="A68:AB68"/>
    <mergeCell ref="AC66:AH66"/>
    <mergeCell ref="AC67:AH67"/>
    <mergeCell ref="AC68:AH68"/>
    <mergeCell ref="AI66:AY66"/>
    <mergeCell ref="AI67:AY67"/>
    <mergeCell ref="AI68:AY68"/>
    <mergeCell ref="AZ66:BV66"/>
    <mergeCell ref="AZ67:BV67"/>
    <mergeCell ref="AZ68:BV68"/>
    <mergeCell ref="BW66:CN66"/>
    <mergeCell ref="BW67:CN67"/>
    <mergeCell ref="BW68:CN68"/>
    <mergeCell ref="CO66:DF66"/>
    <mergeCell ref="CO67:DF67"/>
    <mergeCell ref="CO68:DF68"/>
    <mergeCell ref="AC260:AH260"/>
    <mergeCell ref="AC261:AH261"/>
    <mergeCell ref="AC262:AH262"/>
    <mergeCell ref="AC265:AH265"/>
    <mergeCell ref="AC263:AH263"/>
    <mergeCell ref="AC264:AH264"/>
    <mergeCell ref="AI258:AY258"/>
    <mergeCell ref="AI259:AY259"/>
    <mergeCell ref="AI260:AY260"/>
    <mergeCell ref="AI261:AY261"/>
    <mergeCell ref="AC268:AH268"/>
    <mergeCell ref="AI267:AY267"/>
    <mergeCell ref="CO259:DF259"/>
    <mergeCell ref="CO260:DF260"/>
    <mergeCell ref="CO261:DF261"/>
    <mergeCell ref="AZ262:BV262"/>
    <mergeCell ref="AZ265:BV265"/>
    <mergeCell ref="AZ266:BV266"/>
    <mergeCell ref="AZ267:BV267"/>
    <mergeCell ref="AC266:AH266"/>
    <mergeCell ref="A267:AB267"/>
    <mergeCell ref="AI262:AY262"/>
    <mergeCell ref="AI265:AY265"/>
    <mergeCell ref="AI266:AY266"/>
    <mergeCell ref="AC267:AH267"/>
    <mergeCell ref="AI263:AY263"/>
    <mergeCell ref="AI264:AY264"/>
    <mergeCell ref="AI346:AY346"/>
    <mergeCell ref="AI347:AY347"/>
    <mergeCell ref="AI348:AY348"/>
    <mergeCell ref="AI349:AY349"/>
    <mergeCell ref="AI350:AY350"/>
    <mergeCell ref="AI238:AY238"/>
    <mergeCell ref="AC319:AH319"/>
    <mergeCell ref="AC320:AH320"/>
    <mergeCell ref="AC321:AH321"/>
    <mergeCell ref="AI268:AY268"/>
    <mergeCell ref="AC242:AH242"/>
    <mergeCell ref="AC243:AH243"/>
    <mergeCell ref="AC244:AH244"/>
    <mergeCell ref="AC245:AH245"/>
    <mergeCell ref="A323:AB323"/>
    <mergeCell ref="A107:AB107"/>
    <mergeCell ref="AC107:AH107"/>
    <mergeCell ref="AI107:AY107"/>
    <mergeCell ref="A120:AB120"/>
    <mergeCell ref="AI114:AY114"/>
    <mergeCell ref="AI121:AY121"/>
    <mergeCell ref="A141:AB141"/>
    <mergeCell ref="A142:AB142"/>
    <mergeCell ref="A143:AB143"/>
    <mergeCell ref="AZ107:BV107"/>
    <mergeCell ref="A114:AB114"/>
    <mergeCell ref="A121:AB121"/>
    <mergeCell ref="AC114:AH114"/>
    <mergeCell ref="AC121:AH121"/>
    <mergeCell ref="A115:AB115"/>
    <mergeCell ref="A116:AB116"/>
    <mergeCell ref="A117:AB117"/>
    <mergeCell ref="A118:AB118"/>
    <mergeCell ref="A119:AB119"/>
    <mergeCell ref="CO114:DF114"/>
    <mergeCell ref="CO121:DF121"/>
    <mergeCell ref="BW107:CN107"/>
    <mergeCell ref="CO107:DF107"/>
    <mergeCell ref="BW108:CN108"/>
    <mergeCell ref="CO108:DF108"/>
    <mergeCell ref="BW113:CN113"/>
    <mergeCell ref="CO109:DF109"/>
    <mergeCell ref="CO110:DF110"/>
    <mergeCell ref="CO111:DF111"/>
    <mergeCell ref="BW267:CN267"/>
    <mergeCell ref="BW268:CN268"/>
    <mergeCell ref="BW114:CN114"/>
    <mergeCell ref="BW121:CN121"/>
    <mergeCell ref="BW262:CN262"/>
    <mergeCell ref="BW265:CN265"/>
    <mergeCell ref="BW128:CN128"/>
    <mergeCell ref="BW132:CN132"/>
    <mergeCell ref="BW133:CN133"/>
    <mergeCell ref="BW134:CN134"/>
    <mergeCell ref="BW266:CN266"/>
    <mergeCell ref="BW220:CN220"/>
    <mergeCell ref="BW127:CN127"/>
    <mergeCell ref="BW135:CN135"/>
    <mergeCell ref="BW136:CN136"/>
    <mergeCell ref="BW147:CN147"/>
    <mergeCell ref="BW141:CN141"/>
    <mergeCell ref="BW142:CN142"/>
    <mergeCell ref="BW143:CN143"/>
    <mergeCell ref="BW144:CN144"/>
    <mergeCell ref="AZ135:BV135"/>
    <mergeCell ref="AZ136:BV136"/>
    <mergeCell ref="AZ124:BV124"/>
    <mergeCell ref="AZ125:BV125"/>
    <mergeCell ref="AZ128:BV128"/>
    <mergeCell ref="AZ132:BV132"/>
    <mergeCell ref="AZ133:BV133"/>
    <mergeCell ref="AZ134:BV134"/>
    <mergeCell ref="CO103:DF103"/>
    <mergeCell ref="A100:AB100"/>
    <mergeCell ref="AC100:AH100"/>
    <mergeCell ref="AI100:AY100"/>
    <mergeCell ref="AZ100:BV100"/>
    <mergeCell ref="BW100:CN100"/>
    <mergeCell ref="CO100:DF100"/>
    <mergeCell ref="A103:AB103"/>
    <mergeCell ref="AC103:AH103"/>
    <mergeCell ref="BW102:CN102"/>
    <mergeCell ref="BW103:CN103"/>
    <mergeCell ref="AZ122:BV122"/>
    <mergeCell ref="AZ123:BV123"/>
    <mergeCell ref="AZ170:BV170"/>
    <mergeCell ref="AZ142:BV142"/>
    <mergeCell ref="AZ143:BV143"/>
    <mergeCell ref="BW137:CN137"/>
    <mergeCell ref="BW138:CN138"/>
    <mergeCell ref="BW139:CN139"/>
    <mergeCell ref="AZ115:BV115"/>
    <mergeCell ref="AZ114:BV114"/>
    <mergeCell ref="AZ121:BV121"/>
    <mergeCell ref="AZ116:BV116"/>
    <mergeCell ref="AZ117:BV117"/>
    <mergeCell ref="AI169:AY169"/>
    <mergeCell ref="A167:AB167"/>
    <mergeCell ref="A148:AB148"/>
    <mergeCell ref="A149:AB149"/>
    <mergeCell ref="A150:AB150"/>
    <mergeCell ref="AI148:AY148"/>
    <mergeCell ref="AI152:AY152"/>
    <mergeCell ref="AI153:AY153"/>
    <mergeCell ref="AI154:AY154"/>
    <mergeCell ref="AI167:AY167"/>
    <mergeCell ref="A137:AB137"/>
    <mergeCell ref="A138:AB138"/>
    <mergeCell ref="A139:AB139"/>
    <mergeCell ref="A140:AB140"/>
    <mergeCell ref="A144:AB144"/>
    <mergeCell ref="A145:AB145"/>
    <mergeCell ref="A146:AB146"/>
    <mergeCell ref="A214:AB214"/>
    <mergeCell ref="A211:AB211"/>
    <mergeCell ref="A168:AB168"/>
    <mergeCell ref="A147:AB147"/>
    <mergeCell ref="A162:AB162"/>
    <mergeCell ref="A156:AB156"/>
    <mergeCell ref="A157:AB157"/>
    <mergeCell ref="AC144:AH144"/>
    <mergeCell ref="AC137:AH137"/>
    <mergeCell ref="AC138:AH138"/>
    <mergeCell ref="AC139:AH139"/>
    <mergeCell ref="AC140:AH140"/>
    <mergeCell ref="AC141:AH141"/>
    <mergeCell ref="AC142:AH142"/>
    <mergeCell ref="AC143:AH143"/>
    <mergeCell ref="AZ200:BV200"/>
    <mergeCell ref="AI146:AY146"/>
    <mergeCell ref="AI168:AY168"/>
    <mergeCell ref="AZ147:BV147"/>
    <mergeCell ref="AZ148:BV148"/>
    <mergeCell ref="AZ149:BV149"/>
    <mergeCell ref="AZ150:BV150"/>
    <mergeCell ref="AI173:AY173"/>
    <mergeCell ref="AI174:AY174"/>
    <mergeCell ref="AZ171:BV171"/>
    <mergeCell ref="BW146:CN146"/>
    <mergeCell ref="A213:AB213"/>
    <mergeCell ref="AC213:AH213"/>
    <mergeCell ref="AZ213:BV213"/>
    <mergeCell ref="AZ211:BV211"/>
    <mergeCell ref="BW188:CN188"/>
    <mergeCell ref="BW148:CN148"/>
    <mergeCell ref="BW169:CN169"/>
    <mergeCell ref="BW212:CN212"/>
    <mergeCell ref="BW167:CN167"/>
    <mergeCell ref="AC145:AH145"/>
    <mergeCell ref="CO138:DF138"/>
    <mergeCell ref="CO139:DF139"/>
    <mergeCell ref="CO140:DF140"/>
    <mergeCell ref="CO141:DF141"/>
    <mergeCell ref="CO142:DF142"/>
    <mergeCell ref="CO143:DF143"/>
    <mergeCell ref="CO144:DF144"/>
    <mergeCell ref="BW140:CN140"/>
    <mergeCell ref="BW145:CN145"/>
    <mergeCell ref="A218:AB218"/>
    <mergeCell ref="CO146:DF146"/>
    <mergeCell ref="A163:AB163"/>
    <mergeCell ref="AC163:AH163"/>
    <mergeCell ref="AI163:AY163"/>
    <mergeCell ref="AZ163:BV163"/>
    <mergeCell ref="BW163:CN163"/>
    <mergeCell ref="CO163:DF163"/>
    <mergeCell ref="AC146:AH146"/>
    <mergeCell ref="AC211:AH211"/>
    <mergeCell ref="AC200:AH200"/>
    <mergeCell ref="AC216:AH216"/>
    <mergeCell ref="AC217:AH217"/>
    <mergeCell ref="A215:AB215"/>
    <mergeCell ref="A216:AB216"/>
    <mergeCell ref="A217:AB217"/>
    <mergeCell ref="A212:AB212"/>
    <mergeCell ref="A209:AB209"/>
    <mergeCell ref="A210:AB210"/>
    <mergeCell ref="AC201:AH201"/>
    <mergeCell ref="AC218:AH218"/>
    <mergeCell ref="AI213:AY213"/>
    <mergeCell ref="AI214:AY214"/>
    <mergeCell ref="AI215:AY215"/>
    <mergeCell ref="AI216:AY216"/>
    <mergeCell ref="AI217:AY217"/>
    <mergeCell ref="AI218:AY218"/>
    <mergeCell ref="AC214:AH214"/>
    <mergeCell ref="AC215:AH215"/>
    <mergeCell ref="AZ214:BV214"/>
    <mergeCell ref="AZ215:BV215"/>
    <mergeCell ref="AZ216:BV216"/>
    <mergeCell ref="AZ217:BV217"/>
    <mergeCell ref="CO217:DF217"/>
    <mergeCell ref="CO218:DF218"/>
    <mergeCell ref="A240:AB240"/>
    <mergeCell ref="A241:AB241"/>
    <mergeCell ref="AC240:AH240"/>
    <mergeCell ref="AC241:AH241"/>
    <mergeCell ref="AI240:AY240"/>
    <mergeCell ref="AI241:AY241"/>
    <mergeCell ref="AZ240:BV240"/>
    <mergeCell ref="AZ241:BV241"/>
    <mergeCell ref="A242:AB242"/>
    <mergeCell ref="A243:AB243"/>
    <mergeCell ref="A244:AB244"/>
    <mergeCell ref="A245:AB245"/>
    <mergeCell ref="AI92:AY92"/>
    <mergeCell ref="AZ91:BV91"/>
    <mergeCell ref="AZ92:BV92"/>
    <mergeCell ref="BW245:CN245"/>
    <mergeCell ref="AI244:AY244"/>
    <mergeCell ref="AI245:AY245"/>
    <mergeCell ref="AZ218:BV218"/>
    <mergeCell ref="BW213:CN213"/>
    <mergeCell ref="BW214:CN214"/>
    <mergeCell ref="BW215:CN215"/>
    <mergeCell ref="AI90:AY90"/>
    <mergeCell ref="AZ90:BV90"/>
    <mergeCell ref="BW90:CN90"/>
    <mergeCell ref="BW91:CN91"/>
    <mergeCell ref="AI91:AY91"/>
    <mergeCell ref="CO92:DF92"/>
    <mergeCell ref="A101:AB101"/>
    <mergeCell ref="A102:AB102"/>
    <mergeCell ref="AC101:AH101"/>
    <mergeCell ref="AC102:AH102"/>
    <mergeCell ref="AI101:AY101"/>
    <mergeCell ref="AI102:AY102"/>
    <mergeCell ref="AZ101:BV101"/>
    <mergeCell ref="AZ102:BV102"/>
    <mergeCell ref="BW101:CN101"/>
    <mergeCell ref="CO101:DF101"/>
    <mergeCell ref="CO102:DF102"/>
    <mergeCell ref="A171:AB171"/>
    <mergeCell ref="A172:AB172"/>
    <mergeCell ref="AI171:AY171"/>
    <mergeCell ref="AI172:AY172"/>
    <mergeCell ref="CO171:DF171"/>
    <mergeCell ref="CO172:DF172"/>
    <mergeCell ref="CO145:DF145"/>
    <mergeCell ref="AZ144:BV144"/>
    <mergeCell ref="A173:AB173"/>
    <mergeCell ref="A174:AB174"/>
    <mergeCell ref="AC171:AH171"/>
    <mergeCell ref="AC172:AH172"/>
    <mergeCell ref="AC173:AH173"/>
    <mergeCell ref="AC174:AH174"/>
    <mergeCell ref="AZ172:BV172"/>
    <mergeCell ref="AZ173:BV173"/>
    <mergeCell ref="AZ174:BV174"/>
    <mergeCell ref="CO173:DF173"/>
    <mergeCell ref="CO174:DF174"/>
    <mergeCell ref="BW171:CN171"/>
    <mergeCell ref="BW172:CN172"/>
    <mergeCell ref="BW173:CN173"/>
    <mergeCell ref="BW174:CN174"/>
  </mergeCells>
  <printOptions/>
  <pageMargins left="0.18" right="0.16" top="0.5905511811023623" bottom="0.3937007874015748" header="0.1968503937007874" footer="0.1968503937007874"/>
  <pageSetup horizontalDpi="600" verticalDpi="600" orientation="portrait" paperSize="9" scale="98" r:id="rId3"/>
  <rowBreaks count="2" manualBreakCount="2">
    <brk id="127" max="109" man="1"/>
    <brk id="165" max="10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29"/>
  <sheetViews>
    <sheetView view="pageBreakPreview" zoomScaleSheetLayoutView="100" workbookViewId="0" topLeftCell="A1">
      <selection activeCell="CK25" sqref="CK25:CL25"/>
    </sheetView>
  </sheetViews>
  <sheetFormatPr defaultColWidth="9.00390625" defaultRowHeight="12.75"/>
  <cols>
    <col min="1" max="50" width="0.875" style="1" customWidth="1"/>
    <col min="51" max="51" width="7.875" style="1" customWidth="1"/>
    <col min="52" max="16384" width="0.875" style="1" customWidth="1"/>
  </cols>
  <sheetData>
    <row r="1" ht="12">
      <c r="DF1" s="4" t="s">
        <v>27</v>
      </c>
    </row>
    <row r="2" spans="1:110" s="3" customFormat="1" ht="25.5" customHeight="1">
      <c r="A2" s="97" t="s">
        <v>40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</row>
    <row r="3" spans="1:110" ht="54" customHeight="1">
      <c r="A3" s="188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 t="s">
        <v>1</v>
      </c>
      <c r="AD3" s="186"/>
      <c r="AE3" s="186"/>
      <c r="AF3" s="186"/>
      <c r="AG3" s="186"/>
      <c r="AH3" s="186"/>
      <c r="AI3" s="186" t="s">
        <v>39</v>
      </c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 t="s">
        <v>33</v>
      </c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 t="s">
        <v>2</v>
      </c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 t="s">
        <v>3</v>
      </c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7"/>
    </row>
    <row r="4" spans="1:110" s="16" customFormat="1" ht="12" customHeight="1" thickBot="1">
      <c r="A4" s="144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6">
        <v>2</v>
      </c>
      <c r="AD4" s="146"/>
      <c r="AE4" s="146"/>
      <c r="AF4" s="146"/>
      <c r="AG4" s="146"/>
      <c r="AH4" s="146"/>
      <c r="AI4" s="146">
        <v>3</v>
      </c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>
        <v>4</v>
      </c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>
        <v>5</v>
      </c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>
        <v>6</v>
      </c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8"/>
    </row>
    <row r="5" spans="1:110" ht="22.5" customHeight="1" thickBot="1">
      <c r="A5" s="179" t="str">
        <f>'[4]Таблица3'!A7</f>
        <v>Источники финансирования дефицита бюджета - всего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89">
        <f>'[4]Таблица3'!B7</f>
        <v>500</v>
      </c>
      <c r="AD5" s="190"/>
      <c r="AE5" s="190"/>
      <c r="AF5" s="190"/>
      <c r="AG5" s="190"/>
      <c r="AH5" s="190"/>
      <c r="AI5" s="190" t="str">
        <f>'[4]Таблица3'!D7</f>
        <v>X</v>
      </c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66">
        <f>AZ6</f>
        <v>27396159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6">
        <f>BW6</f>
        <v>-15189877.280000001</v>
      </c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6">
        <f>AZ5-BW5</f>
        <v>42586036.28</v>
      </c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8"/>
    </row>
    <row r="6" spans="1:110" ht="34.5" customHeight="1" thickBot="1">
      <c r="A6" s="179" t="str">
        <f>'[4]Таблица3'!A8</f>
        <v>Изменение остатков средств на счетах по учету  средств бюджета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23">
        <f>'[4]Таблица3'!B8</f>
        <v>700</v>
      </c>
      <c r="AD6" s="126"/>
      <c r="AE6" s="126"/>
      <c r="AF6" s="126"/>
      <c r="AG6" s="126"/>
      <c r="AH6" s="126"/>
      <c r="AI6" s="126" t="str">
        <f>'[4]Таблица3'!D8</f>
        <v>000 01 05 00 00 00 0000 000</v>
      </c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71">
        <f>AZ7+AZ11</f>
        <v>27396159</v>
      </c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1">
        <f>BW7+BW11</f>
        <v>-15189877.280000001</v>
      </c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66">
        <f>AZ6-BW6</f>
        <v>42586036.28</v>
      </c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8"/>
    </row>
    <row r="7" spans="1:110" ht="22.5" customHeight="1" thickBot="1">
      <c r="A7" s="179" t="str">
        <f>'[4]Таблица3'!A9</f>
        <v>Увеличение остатков средств бюджетов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23">
        <f>'[4]Таблица3'!B9</f>
        <v>700</v>
      </c>
      <c r="AD7" s="126"/>
      <c r="AE7" s="126"/>
      <c r="AF7" s="126"/>
      <c r="AG7" s="126"/>
      <c r="AH7" s="126"/>
      <c r="AI7" s="173" t="str">
        <f>'[4]Таблица3'!D9</f>
        <v>000 01 05 00 00 00 0000 500</v>
      </c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83">
        <f>AZ8</f>
        <v>-273490474</v>
      </c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5"/>
      <c r="BW7" s="169">
        <f>BW8</f>
        <v>-82984976.34</v>
      </c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170"/>
      <c r="CO7" s="166">
        <f aca="true" t="shared" si="0" ref="CO7:CO17">AZ7-BW7</f>
        <v>-190505497.66</v>
      </c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8"/>
    </row>
    <row r="8" spans="1:110" ht="12" customHeight="1" thickBot="1">
      <c r="A8" s="179" t="str">
        <f>'[4]Таблица3'!A10</f>
        <v>Увеличение прочих остатков средств бюджетов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23">
        <f>'[4]Таблица3'!B10</f>
        <v>710</v>
      </c>
      <c r="AD8" s="126"/>
      <c r="AE8" s="126"/>
      <c r="AF8" s="126"/>
      <c r="AG8" s="126"/>
      <c r="AH8" s="126"/>
      <c r="AI8" s="124" t="str">
        <f>'[4]Таблица3'!D10</f>
        <v>000 01 05 02 00 00 0000 500</v>
      </c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3"/>
      <c r="AZ8" s="171">
        <f>AZ9</f>
        <v>-273490474</v>
      </c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>
        <f>BW9</f>
        <v>-82984976.34</v>
      </c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66">
        <f t="shared" si="0"/>
        <v>-190505497.66</v>
      </c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8"/>
    </row>
    <row r="9" spans="1:110" ht="25.5" customHeight="1" thickBot="1">
      <c r="A9" s="180" t="str">
        <f>'[4]Таблица3'!A11</f>
        <v>Увеличение прочих остатков денежных средств  бюджетов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23">
        <f>'[4]Таблица3'!B11</f>
        <v>710</v>
      </c>
      <c r="AD9" s="126"/>
      <c r="AE9" s="126"/>
      <c r="AF9" s="126"/>
      <c r="AG9" s="126"/>
      <c r="AH9" s="126"/>
      <c r="AI9" s="126" t="str">
        <f>'[4]Таблица3'!D11</f>
        <v>000 01 05 02 01 00 0000 510</v>
      </c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71">
        <f>AZ10</f>
        <v>-273490474</v>
      </c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1">
        <f>BW10</f>
        <v>-82984976.34</v>
      </c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66">
        <f t="shared" si="0"/>
        <v>-190505497.66</v>
      </c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8"/>
    </row>
    <row r="10" spans="1:110" ht="21.75" customHeight="1" thickBot="1">
      <c r="A10" s="180" t="str">
        <f>'[4]Таблица3'!A12</f>
        <v>Увеличение прочих остатков денежных средств  бюджетов поселений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23">
        <f>'[4]Таблица3'!B12</f>
        <v>710</v>
      </c>
      <c r="AD10" s="126"/>
      <c r="AE10" s="126"/>
      <c r="AF10" s="126"/>
      <c r="AG10" s="126"/>
      <c r="AH10" s="126"/>
      <c r="AI10" s="126" t="str">
        <f>'[4]Таблица3'!D12</f>
        <v>000 01 05 02 01 10 0000 510</v>
      </c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71">
        <v>-273490474</v>
      </c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1">
        <v>-82984976.34</v>
      </c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66">
        <f>AZ10-BW10</f>
        <v>-190505497.66</v>
      </c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8"/>
    </row>
    <row r="11" spans="1:110" ht="25.5" customHeight="1" thickBot="1">
      <c r="A11" s="180" t="str">
        <f>'[4]Таблица3'!A13</f>
        <v>Уменьшение остатков средств бюджетов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23">
        <f>'[4]Таблица3'!B13</f>
        <v>700</v>
      </c>
      <c r="AD11" s="126"/>
      <c r="AE11" s="126"/>
      <c r="AF11" s="126"/>
      <c r="AG11" s="126"/>
      <c r="AH11" s="126"/>
      <c r="AI11" s="126" t="str">
        <f>'[4]Таблица3'!D13</f>
        <v>000 01 05 00 00 00 0000 600</v>
      </c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71">
        <f>AZ12</f>
        <v>300886633</v>
      </c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1">
        <f>BW12</f>
        <v>67795099.06</v>
      </c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66">
        <f t="shared" si="0"/>
        <v>233091533.94</v>
      </c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8"/>
    </row>
    <row r="12" spans="1:110" ht="24.75" customHeight="1" thickBot="1">
      <c r="A12" s="180" t="str">
        <f>'[4]Таблица3'!A14</f>
        <v>Уменьшение прочих остатков средств бюджетов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23">
        <f>'[4]Таблица3'!B14</f>
        <v>720</v>
      </c>
      <c r="AD12" s="126"/>
      <c r="AE12" s="126"/>
      <c r="AF12" s="126"/>
      <c r="AG12" s="126"/>
      <c r="AH12" s="126"/>
      <c r="AI12" s="126" t="str">
        <f>'[4]Таблица3'!D14</f>
        <v>000 01 05 02 00 00 0000 600</v>
      </c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71">
        <f>AZ13</f>
        <v>300886633</v>
      </c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1">
        <f>BW13</f>
        <v>67795099.06</v>
      </c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66">
        <f t="shared" si="0"/>
        <v>233091533.94</v>
      </c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8"/>
    </row>
    <row r="13" spans="1:110" ht="30.75" customHeight="1" thickBot="1">
      <c r="A13" s="180" t="str">
        <f>'[4]Таблица3'!A15</f>
        <v>Уменьшение прочих остатков денежных средств  бюджетов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23">
        <f>'[4]Таблица3'!B15</f>
        <v>720</v>
      </c>
      <c r="AD13" s="126"/>
      <c r="AE13" s="126"/>
      <c r="AF13" s="126"/>
      <c r="AG13" s="126"/>
      <c r="AH13" s="126"/>
      <c r="AI13" s="126" t="str">
        <f>'[4]Таблица3'!D15</f>
        <v>000 01 05 02 01 00 0000 610</v>
      </c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71">
        <f>AZ14</f>
        <v>300886633</v>
      </c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1">
        <f>BW14</f>
        <v>67795099.06</v>
      </c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66">
        <f t="shared" si="0"/>
        <v>233091533.94</v>
      </c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8"/>
    </row>
    <row r="14" spans="1:110" ht="41.25" customHeight="1" thickBot="1">
      <c r="A14" s="180" t="str">
        <f>'[4]Таблица3'!A16</f>
        <v>Уменьшение прочих остатков денежных средств  бюджетов поселений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23">
        <f>'[4]Таблица3'!B16</f>
        <v>720</v>
      </c>
      <c r="AD14" s="126"/>
      <c r="AE14" s="126"/>
      <c r="AF14" s="126"/>
      <c r="AG14" s="126"/>
      <c r="AH14" s="126"/>
      <c r="AI14" s="126" t="str">
        <f>'[4]Таблица3'!D16</f>
        <v>000 01 05 02 01 10 0000 610</v>
      </c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71">
        <v>300886633</v>
      </c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1">
        <v>67795099.06</v>
      </c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66">
        <f t="shared" si="0"/>
        <v>233091533.94</v>
      </c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8"/>
    </row>
    <row r="15" spans="1:110" ht="0.75" customHeight="1">
      <c r="A15" s="181" t="str">
        <f>'[4]Таблица3'!A17</f>
        <v>Итого внутренних оборотов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2"/>
      <c r="AC15" s="125">
        <f>'[3]Таблица3'!B16</f>
        <v>720</v>
      </c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71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1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66">
        <f t="shared" si="0"/>
        <v>0</v>
      </c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8"/>
    </row>
    <row r="16" spans="1:110" ht="12" customHeight="1" hidden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20"/>
      <c r="AC16" s="125">
        <f>'[3]Таблица3'!B17</f>
        <v>720</v>
      </c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71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1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66">
        <f t="shared" si="0"/>
        <v>0</v>
      </c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8"/>
    </row>
    <row r="17" spans="1:110" ht="28.5" customHeight="1" hidden="1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20"/>
      <c r="AC17" s="125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66">
        <f t="shared" si="0"/>
        <v>0</v>
      </c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8"/>
    </row>
    <row r="18" spans="30:33" ht="32.25" customHeight="1">
      <c r="AD18" s="6"/>
      <c r="AE18" s="6"/>
      <c r="AF18" s="6"/>
      <c r="AG18" s="6"/>
    </row>
    <row r="19" spans="1:60" s="2" customFormat="1" ht="11.25">
      <c r="A19" s="2" t="s">
        <v>16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K19" s="96" t="s">
        <v>496</v>
      </c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</row>
    <row r="20" spans="15:60" s="2" customFormat="1" ht="11.25">
      <c r="O20" s="174" t="s">
        <v>17</v>
      </c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K20" s="174" t="s">
        <v>18</v>
      </c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</row>
    <row r="21" spans="19:97" s="2" customFormat="1" ht="11.25">
      <c r="S21" s="12"/>
      <c r="T21" s="12"/>
      <c r="U21" s="12"/>
      <c r="V21" s="12"/>
      <c r="W21" s="12"/>
      <c r="X21" s="12"/>
      <c r="Y21" s="12"/>
      <c r="AR21" s="12"/>
      <c r="AS21" s="12"/>
      <c r="AT21" s="12"/>
      <c r="AU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</row>
    <row r="22" s="2" customFormat="1" ht="11.25">
      <c r="A22" s="2" t="s">
        <v>48</v>
      </c>
    </row>
    <row r="23" spans="1:71" s="7" customFormat="1" ht="12.75" customHeight="1">
      <c r="A23" s="175" t="s">
        <v>497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AA23" s="22"/>
      <c r="AB23" s="22"/>
      <c r="AC23" s="176" t="s">
        <v>49</v>
      </c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22"/>
      <c r="AQ23" s="22"/>
      <c r="AR23" s="2"/>
      <c r="AS23" s="2"/>
      <c r="AT23" s="2"/>
      <c r="AU23" s="2"/>
      <c r="AV23" s="96" t="s">
        <v>498</v>
      </c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</row>
    <row r="24" spans="1:71" s="7" customFormat="1" ht="22.5" customHeight="1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22"/>
      <c r="AA24" s="22"/>
      <c r="AB24" s="22"/>
      <c r="AC24" s="22"/>
      <c r="AD24" s="22"/>
      <c r="AE24" s="22" t="s">
        <v>17</v>
      </c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2"/>
      <c r="AQ24" s="22"/>
      <c r="AR24" s="2"/>
      <c r="AS24" s="2"/>
      <c r="AT24" s="2"/>
      <c r="AU24" s="2"/>
      <c r="AV24" s="174" t="s">
        <v>18</v>
      </c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</row>
    <row r="25" spans="1:104" s="7" customFormat="1" ht="11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AR25" s="12"/>
      <c r="AS25" s="12"/>
      <c r="AT25" s="12"/>
      <c r="AU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</row>
    <row r="26" spans="1:64" s="7" customFormat="1" ht="11.25">
      <c r="A26" s="2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2"/>
      <c r="AL26" s="2"/>
      <c r="AM26" s="2"/>
      <c r="AN26" s="2"/>
      <c r="AO26" s="96" t="s">
        <v>45</v>
      </c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9:64" s="7" customFormat="1" ht="11.25" customHeight="1">
      <c r="S27" s="174" t="s">
        <v>17</v>
      </c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2"/>
      <c r="AL27" s="2"/>
      <c r="AM27" s="2"/>
      <c r="AN27" s="2"/>
      <c r="AO27" s="174" t="s">
        <v>18</v>
      </c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</row>
    <row r="28" s="2" customFormat="1" ht="11.25">
      <c r="AU28" s="13"/>
    </row>
    <row r="29" spans="1:35" s="2" customFormat="1" ht="11.25">
      <c r="A29" s="177" t="s">
        <v>19</v>
      </c>
      <c r="B29" s="177"/>
      <c r="C29" s="178" t="s">
        <v>515</v>
      </c>
      <c r="D29" s="178"/>
      <c r="E29" s="178"/>
      <c r="F29" s="178"/>
      <c r="G29" s="71" t="s">
        <v>19</v>
      </c>
      <c r="H29" s="71"/>
      <c r="J29" s="96" t="s">
        <v>521</v>
      </c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71">
        <v>20</v>
      </c>
      <c r="AC29" s="71"/>
      <c r="AD29" s="71"/>
      <c r="AE29" s="71"/>
      <c r="AF29" s="72" t="s">
        <v>104</v>
      </c>
      <c r="AG29" s="72"/>
      <c r="AH29" s="72"/>
      <c r="AI29" s="2" t="s">
        <v>13</v>
      </c>
    </row>
    <row r="30" ht="3" customHeight="1"/>
  </sheetData>
  <mergeCells count="109">
    <mergeCell ref="AZ17:BV17"/>
    <mergeCell ref="CO17:DF17"/>
    <mergeCell ref="BW17:CN17"/>
    <mergeCell ref="A2:DF2"/>
    <mergeCell ref="CO13:DF13"/>
    <mergeCell ref="BW14:CN14"/>
    <mergeCell ref="CO14:DF14"/>
    <mergeCell ref="BW16:CN16"/>
    <mergeCell ref="CO16:DF16"/>
    <mergeCell ref="CO15:DF15"/>
    <mergeCell ref="BW15:CN15"/>
    <mergeCell ref="BW13:CN13"/>
    <mergeCell ref="AC14:AH14"/>
    <mergeCell ref="AI14:AY14"/>
    <mergeCell ref="AZ14:BV14"/>
    <mergeCell ref="AC15:AH15"/>
    <mergeCell ref="AI15:AY15"/>
    <mergeCell ref="AZ15:BV15"/>
    <mergeCell ref="AZ13:BV13"/>
    <mergeCell ref="CO12:DF12"/>
    <mergeCell ref="AC11:AH11"/>
    <mergeCell ref="AC12:AH12"/>
    <mergeCell ref="AI12:AY12"/>
    <mergeCell ref="AZ12:BV12"/>
    <mergeCell ref="BW11:CN11"/>
    <mergeCell ref="CO11:DF11"/>
    <mergeCell ref="AI11:AY11"/>
    <mergeCell ref="AZ11:BV11"/>
    <mergeCell ref="BW12:CN12"/>
    <mergeCell ref="AC3:AH3"/>
    <mergeCell ref="AC4:AH4"/>
    <mergeCell ref="AC5:AH5"/>
    <mergeCell ref="AI3:AY3"/>
    <mergeCell ref="AI4:AY4"/>
    <mergeCell ref="AI5:AY5"/>
    <mergeCell ref="A3:AB3"/>
    <mergeCell ref="A4:AB4"/>
    <mergeCell ref="A5:AB5"/>
    <mergeCell ref="A6:AB6"/>
    <mergeCell ref="CO10:DF10"/>
    <mergeCell ref="AC10:AH10"/>
    <mergeCell ref="AI10:AY10"/>
    <mergeCell ref="AZ10:BV10"/>
    <mergeCell ref="BW10:CN10"/>
    <mergeCell ref="AZ4:BV4"/>
    <mergeCell ref="BW4:CN4"/>
    <mergeCell ref="CO4:DF4"/>
    <mergeCell ref="AZ3:BV3"/>
    <mergeCell ref="BW3:CN3"/>
    <mergeCell ref="CO3:DF3"/>
    <mergeCell ref="A14:AB14"/>
    <mergeCell ref="A15:AB15"/>
    <mergeCell ref="CO5:DF5"/>
    <mergeCell ref="AZ5:BV5"/>
    <mergeCell ref="BW5:CN5"/>
    <mergeCell ref="AZ6:BV6"/>
    <mergeCell ref="AZ7:BV7"/>
    <mergeCell ref="BW6:CN6"/>
    <mergeCell ref="CO6:DF6"/>
    <mergeCell ref="A7:AB7"/>
    <mergeCell ref="A12:AB12"/>
    <mergeCell ref="A13:AB13"/>
    <mergeCell ref="AC13:AH13"/>
    <mergeCell ref="AI13:AY13"/>
    <mergeCell ref="A8:AB8"/>
    <mergeCell ref="A9:AB9"/>
    <mergeCell ref="A10:AB10"/>
    <mergeCell ref="A11:AB11"/>
    <mergeCell ref="O19:AF19"/>
    <mergeCell ref="AK19:BH19"/>
    <mergeCell ref="AK20:BH20"/>
    <mergeCell ref="A16:AB16"/>
    <mergeCell ref="A17:AB17"/>
    <mergeCell ref="AC16:AH16"/>
    <mergeCell ref="AI16:AY16"/>
    <mergeCell ref="AZ16:BV16"/>
    <mergeCell ref="AC17:AH17"/>
    <mergeCell ref="AI17:AY17"/>
    <mergeCell ref="AV23:BS23"/>
    <mergeCell ref="A29:B29"/>
    <mergeCell ref="C29:F29"/>
    <mergeCell ref="G29:H29"/>
    <mergeCell ref="S27:AJ27"/>
    <mergeCell ref="AO27:BL27"/>
    <mergeCell ref="AV24:BS24"/>
    <mergeCell ref="J29:AA29"/>
    <mergeCell ref="AB29:AE29"/>
    <mergeCell ref="AO26:BL26"/>
    <mergeCell ref="AF29:AH29"/>
    <mergeCell ref="O20:AF20"/>
    <mergeCell ref="S26:AJ26"/>
    <mergeCell ref="A23:Y24"/>
    <mergeCell ref="AC23:AO23"/>
    <mergeCell ref="AC6:AH6"/>
    <mergeCell ref="AC7:AH7"/>
    <mergeCell ref="AI6:AY6"/>
    <mergeCell ref="AI7:AY7"/>
    <mergeCell ref="AC8:AH8"/>
    <mergeCell ref="AC9:AH9"/>
    <mergeCell ref="AI9:AY9"/>
    <mergeCell ref="AZ8:BV8"/>
    <mergeCell ref="AZ9:BV9"/>
    <mergeCell ref="CO9:DF9"/>
    <mergeCell ref="AI8:AY8"/>
    <mergeCell ref="BW7:CN7"/>
    <mergeCell ref="CO7:DF7"/>
    <mergeCell ref="BW8:CN8"/>
    <mergeCell ref="BW9:CN9"/>
    <mergeCell ref="CO8:DF8"/>
  </mergeCells>
  <printOptions/>
  <pageMargins left="0.18" right="0.21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2012-01-26T08:13:36Z</cp:lastPrinted>
  <dcterms:created xsi:type="dcterms:W3CDTF">2007-09-21T13:36:41Z</dcterms:created>
  <dcterms:modified xsi:type="dcterms:W3CDTF">2012-05-14T09:56:17Z</dcterms:modified>
  <cp:category/>
  <cp:version/>
  <cp:contentType/>
  <cp:contentStatus/>
</cp:coreProperties>
</file>