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'стр.2'!$A$1:$DF$336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<sst xmlns="http://schemas.openxmlformats.org/spreadsheetml/2006/main" count="1225" uniqueCount="522">
  <si>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</si>
  <si>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</si>
  <si>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</si>
  <si>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</si>
  <si>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</si>
  <si>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</si>
  <si>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</si>
  <si>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</si>
  <si>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</si>
  <si>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</si>
  <si>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</si>
  <si>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</si>
  <si>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</si>
  <si>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</si>
  <si>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</si>
  <si>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</si>
  <si>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</si>
  <si>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</si>
  <si>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</si>
  <si>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</si>
  <si>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</si>
  <si>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</si>
  <si>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</si>
  <si>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</si>
  <si>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</si>
  <si>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</si>
  <si>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</si>
  <si>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</si>
  <si>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</si>
  <si>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</si>
  <si>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</si>
  <si>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</si>
  <si>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</si>
  <si>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</si>
  <si>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</si>
  <si>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</si>
  <si>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</si>
  <si>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</si>
  <si>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</si>
  <si>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</si>
  <si>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</si>
  <si>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</si>
  <si>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</si>
  <si>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</si>
  <si>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</si>
  <si>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</si>
  <si>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</si>
  <si>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</si>
  <si>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</si>
  <si>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</si>
  <si>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</si>
  <si>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</si>
  <si>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</si>
  <si>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</si>
  <si>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</si>
  <si>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</si>
  <si>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</si>
  <si>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</si>
  <si>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</si>
  <si>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</si>
  <si>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</si>
  <si>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</si>
  <si>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</si>
  <si>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</si>
  <si>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</si>
  <si>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</si>
  <si>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</si>
  <si>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</si>
  <si>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</si>
  <si>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</si>
  <si>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</si>
  <si>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</si>
  <si>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</si>
  <si>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</si>
  <si>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</si>
  <si>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</si>
  <si>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</si>
  <si>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</si>
  <si>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</si>
  <si>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</si>
  <si>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</si>
  <si>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</si>
  <si>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</si>
  <si>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</si>
  <si>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</si>
  <si>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</si>
  <si>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</si>
  <si>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</si>
  <si>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</si>
  <si>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</si>
  <si>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</si>
  <si>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</si>
  <si>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</si>
  <si>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</si>
  <si>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</si>
  <si>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</si>
  <si>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</si>
  <si>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</si>
  <si>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</si>
  <si>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</si>
  <si>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</si>
  <si>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</si>
  <si>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</si>
  <si>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</si>
  <si>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</si>
  <si>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</si>
  <si>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</si>
  <si>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</si>
  <si>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</si>
  <si>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</si>
  <si>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</si>
  <si>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</si>
  <si>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</si>
  <si>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</si>
  <si>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</si>
  <si>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>000 1 14 06013 10 0000 430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</si>
  <si>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</si>
  <si>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</si>
  <si>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</si>
  <si>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000 2 19 05000 10 0000 000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</si>
  <si>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</si>
  <si>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</si>
  <si>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</si>
  <si>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</si>
  <si>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</si>
  <si>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</si>
  <si>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</si>
  <si>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</si>
  <si>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</si>
  <si>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</si>
  <si>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</si>
  <si>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</si>
  <si>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</si>
  <si>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</si>
  <si>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</si>
  <si>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</si>
  <si>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</si>
  <si>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</si>
  <si>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</si>
  <si>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</si>
  <si>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</si>
  <si>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</si>
  <si>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</si>
  <si>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</si>
  <si>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</si>
  <si>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</si>
  <si>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</si>
  <si>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</si>
  <si>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</si>
  <si>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</si>
  <si>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</si>
  <si>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</si>
  <si>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</si>
  <si>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</si>
  <si>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</si>
  <si>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</si>
  <si>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</si>
  <si>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</si>
  <si>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</si>
  <si>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</si>
  <si>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</si>
  <si>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</si>
  <si>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</si>
  <si>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</si>
  <si>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</si>
  <si>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</si>
  <si>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</si>
  <si>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</si>
  <si>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</si>
  <si>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</si>
  <si>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</si>
  <si>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</si>
  <si>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</si>
  <si>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</si>
  <si>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</si>
  <si>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</si>
  <si>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</si>
  <si>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</si>
  <si>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</si>
  <si>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</si>
  <si>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</si>
  <si>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</si>
  <si>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</si>
  <si>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</si>
  <si>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</si>
  <si>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</si>
  <si>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</si>
  <si>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</si>
  <si>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</si>
  <si>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</si>
  <si>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</si>
  <si>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</si>
  <si>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</si>
  <si>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</si>
  <si>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</si>
  <si>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</si>
  <si>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</si>
  <si>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</si>
  <si>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</si>
  <si>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</si>
  <si>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</si>
  <si>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</si>
  <si>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</si>
  <si>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</si>
  <si>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</si>
  <si>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</si>
  <si>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</si>
  <si>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</si>
  <si>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</si>
  <si>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</si>
  <si>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</si>
  <si>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</si>
  <si>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</si>
  <si>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</si>
  <si>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</si>
  <si>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</si>
  <si>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</si>
  <si>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</si>
  <si>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</si>
  <si>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</si>
  <si>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</si>
  <si>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</si>
  <si>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</si>
  <si>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</si>
  <si>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</si>
  <si>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</si>
  <si>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</si>
  <si>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</si>
  <si>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</si>
  <si>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</si>
  <si>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</si>
  <si>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</si>
  <si>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</si>
  <si>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</si>
  <si>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</si>
  <si>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</si>
  <si>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</si>
  <si>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</si>
  <si>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</si>
  <si>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</si>
  <si>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</si>
  <si>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</si>
  <si>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</si>
  <si>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</si>
  <si>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</si>
  <si>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</si>
  <si>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</si>
  <si>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</si>
  <si>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</si>
  <si>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</si>
  <si>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</si>
  <si>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</si>
  <si>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</si>
  <si>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</si>
  <si>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</si>
  <si>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</si>
  <si>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</si>
  <si>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</si>
  <si>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</si>
  <si>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</si>
  <si>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</si>
  <si>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</si>
  <si>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</si>
  <si>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</si>
  <si>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</si>
  <si>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</si>
  <si>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</si>
  <si>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951 0401 7950900 121 000</t>
  </si>
  <si>
    <t>951 0401 7950900 121 200</t>
  </si>
  <si>
    <t>951 0401 7950900 121 210</t>
  </si>
  <si>
    <t>951 0401 7950900 121 211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</si>
  <si>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</si>
  <si>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</si>
  <si>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</si>
  <si>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</si>
  <si>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</si>
  <si>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</si>
  <si>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</si>
  <si>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</si>
  <si>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</si>
  <si>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</si>
  <si>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</si>
  <si>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</si>
  <si>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</si>
  <si>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</si>
  <si>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</si>
  <si>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</si>
  <si>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</si>
  <si>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</si>
  <si>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</si>
  <si>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</si>
  <si>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</si>
  <si>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</si>
  <si>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</si>
  <si>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</si>
  <si>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</si>
  <si>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</si>
  <si>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</si>
  <si>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</si>
  <si>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</si>
  <si>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</si>
  <si>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</si>
  <si>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</si>
  <si>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</si>
  <si>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</si>
  <si>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</si>
  <si>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</si>
  <si>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</si>
  <si>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</si>
  <si>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</si>
  <si>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</si>
  <si>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</si>
  <si>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</si>
  <si>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</si>
  <si>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</si>
  <si>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</si>
  <si>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</si>
  <si>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</si>
  <si>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</si>
  <si>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</si>
  <si>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</si>
  <si>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</si>
  <si>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</si>
  <si>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 xml:space="preserve">Целевые программы муниципальных 
</t>
  </si>
  <si>
    <t>951 0501 7950000 000 000</t>
  </si>
  <si>
    <t>951 0501 7950100 000 000</t>
  </si>
  <si>
    <t xml:space="preserve">Муниципальная адресная программа "Капитальный ремонт многоквартирных домов на
 территории Сальского городского поселения в 
2011 году
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</si>
  <si>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</si>
  <si>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</si>
  <si>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</si>
  <si>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</si>
  <si>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</si>
  <si>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</si>
  <si>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</si>
  <si>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</si>
  <si>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</si>
  <si>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</si>
  <si>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</si>
  <si>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</si>
  <si>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</si>
  <si>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</si>
  <si>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</si>
  <si>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</si>
  <si>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</si>
  <si>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</si>
  <si>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</si>
  <si>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</si>
  <si>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</si>
  <si>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</si>
  <si>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</si>
  <si>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</si>
  <si>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</si>
  <si>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</si>
  <si>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</si>
  <si>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</si>
  <si>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</si>
  <si>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</si>
  <si>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</si>
  <si>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 xml:space="preserve">Муниципальная долгосрочная целевая программа "Благоустройство территории Сальского 
городского поселения на 2012-2014 годы"
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</si>
  <si>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</si>
  <si>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</si>
  <si>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</si>
  <si>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</si>
  <si>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</si>
  <si>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</si>
  <si>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</si>
  <si>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</si>
  <si>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</si>
  <si>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</si>
  <si>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</si>
  <si>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</si>
  <si>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</si>
  <si>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</si>
  <si>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</si>
  <si>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</si>
  <si>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</si>
  <si>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</si>
  <si>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</si>
  <si>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</si>
  <si>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</si>
  <si>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</si>
  <si>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 xml:space="preserve">Подпрограмма: "Прочие мнроприятия по благоустройству территории Сальского 
городского поселения"
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</si>
  <si>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</si>
  <si>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</si>
  <si>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</si>
  <si>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</si>
  <si>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</si>
  <si>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</si>
  <si>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</si>
  <si>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</si>
  <si>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</si>
  <si>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</si>
  <si>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</si>
  <si>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</si>
  <si>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</si>
  <si>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</si>
  <si>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</si>
  <si>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</si>
  <si>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</si>
  <si>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</si>
  <si>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</si>
  <si>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</si>
  <si>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</si>
  <si>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</si>
  <si>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</si>
  <si>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</si>
  <si>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</si>
  <si>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</si>
  <si>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</si>
  <si>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</si>
  <si>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</si>
  <si>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</si>
  <si>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</si>
  <si>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</si>
  <si>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</si>
  <si>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</si>
  <si>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</si>
  <si>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</si>
  <si>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</si>
  <si>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</si>
  <si>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</si>
  <si>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</si>
  <si>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 xml:space="preserve">Муниципальная долгосрочная целевая программа "Развитие физической культуры и спорта в 
Сальском городском поселении на 2012-2014 
годы"
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</si>
  <si>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</si>
  <si>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</si>
  <si>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</si>
  <si>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</si>
  <si>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</si>
  <si>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</si>
  <si>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</si>
  <si>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</si>
  <si>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</si>
  <si>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</si>
  <si>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</si>
  <si>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</si>
  <si>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</si>
  <si>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</si>
  <si>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</si>
  <si>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</si>
  <si>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</si>
  <si>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</si>
  <si>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</si>
  <si>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</si>
  <si>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</si>
  <si>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</si>
  <si>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</si>
  <si>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</si>
  <si>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</si>
  <si>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</si>
  <si>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</si>
  <si>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</si>
  <si>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</si>
  <si>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</si>
  <si>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</si>
  <si>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</si>
  <si>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</si>
  <si>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</si>
  <si>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</si>
  <si>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</si>
  <si>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</si>
  <si>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</si>
  <si>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</si>
  <si>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</si>
  <si>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</si>
  <si>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</si>
  <si>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</si>
  <si>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</si>
  <si>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</si>
  <si>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</si>
  <si>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</si>
  <si>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</si>
  <si>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</si>
  <si>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</si>
  <si>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</si>
  <si>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</si>
  <si>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</si>
  <si>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</si>
  <si>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</si>
  <si>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</si>
  <si>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</si>
  <si>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</si>
  <si>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</si>
  <si>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</si>
  <si>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</si>
  <si>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</si>
  <si>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</si>
  <si>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</si>
  <si>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</si>
  <si>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</si>
  <si>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</si>
  <si>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</si>
  <si>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</si>
  <si>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</si>
  <si>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</si>
  <si>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</si>
  <si>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</si>
  <si>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</si>
  <si>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</si>
  <si>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</si>
  <si>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</si>
  <si>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Павленко А.В.</t>
  </si>
  <si>
    <t>Начальник финансово-экономического отдела</t>
  </si>
  <si>
    <t>Бугаева О.М.</t>
  </si>
  <si>
    <t>апреля</t>
  </si>
  <si>
    <t>01.04.2012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</si>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</sst>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/>
    </xf>
    <xf numFmtId="49" fontId="2" fillId="2" borderId="22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164" fontId="2" fillId="2" borderId="29" xfId="0" applyNumberFormat="1" applyFont="1" applyFill="1" applyBorder="1" applyAlignment="1">
      <alignment horizontal="right"/>
    </xf>
    <xf numFmtId="164" fontId="2" fillId="2" borderId="30" xfId="0" applyNumberFormat="1" applyFont="1" applyFill="1" applyBorder="1" applyAlignment="1">
      <alignment horizontal="right"/>
    </xf>
    <xf numFmtId="49" fontId="2" fillId="2" borderId="28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left" wrapText="1"/>
    </xf>
    <xf numFmtId="0" fontId="2" fillId="2" borderId="4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left" wrapText="1"/>
    </xf>
    <xf numFmtId="49" fontId="2" fillId="2" borderId="43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42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0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" fontId="2" fillId="0" borderId="5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74"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6"/>
  <sheetViews>
    <sheetView view="pageBreakPreview" zoomScaleSheetLayoutView="100" workbookViewId="0" topLeftCell="A1">
      <selection activeCell="BC145" sqref="BC145:BV145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97" t="s">
        <v>20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O3" s="93" t="s">
        <v>7</v>
      </c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71" t="s">
        <v>21</v>
      </c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3"/>
    </row>
    <row r="5" spans="41:110" s="2" customFormat="1" ht="14.25" customHeight="1">
      <c r="AO5" s="4" t="s">
        <v>103</v>
      </c>
      <c r="AP5" s="74" t="s">
        <v>503</v>
      </c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62">
        <v>20</v>
      </c>
      <c r="BO5" s="62"/>
      <c r="BP5" s="62"/>
      <c r="BQ5" s="62"/>
      <c r="BR5" s="96" t="s">
        <v>104</v>
      </c>
      <c r="BS5" s="96"/>
      <c r="BT5" s="96"/>
      <c r="BU5" s="2" t="s">
        <v>13</v>
      </c>
      <c r="CM5" s="4" t="s">
        <v>8</v>
      </c>
      <c r="CO5" s="64" t="s">
        <v>504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s="2" customFormat="1" ht="14.25" customHeight="1">
      <c r="A6" s="2" t="s">
        <v>35</v>
      </c>
      <c r="CM6" s="4" t="s">
        <v>9</v>
      </c>
      <c r="CO6" s="64" t="str">
        <f>'[4]Таблица1'!$T$7</f>
        <v>79228315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</row>
    <row r="7" spans="1:110" s="2" customFormat="1" ht="12.75" customHeight="1">
      <c r="A7" s="2" t="s">
        <v>36</v>
      </c>
      <c r="S7" s="98" t="s">
        <v>46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M7" s="4" t="s">
        <v>34</v>
      </c>
      <c r="CO7" s="64" t="s">
        <v>50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6"/>
    </row>
    <row r="8" spans="1:110" s="2" customFormat="1" ht="15" customHeight="1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70" t="s">
        <v>47</v>
      </c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M8" s="4" t="s">
        <v>10</v>
      </c>
      <c r="CO8" s="64" t="s">
        <v>51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</row>
    <row r="9" spans="1:110" s="2" customFormat="1" ht="15" customHeight="1">
      <c r="A9" s="2" t="s">
        <v>30</v>
      </c>
      <c r="CM9" s="4"/>
      <c r="CO9" s="64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6"/>
    </row>
    <row r="10" spans="1:110" s="2" customFormat="1" ht="15" customHeight="1" thickBot="1">
      <c r="A10" s="2" t="s">
        <v>31</v>
      </c>
      <c r="CO10" s="67" t="s">
        <v>11</v>
      </c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9"/>
    </row>
    <row r="11" spans="1:110" s="3" customFormat="1" ht="25.5" customHeight="1">
      <c r="A11" s="63" t="s">
        <v>22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</row>
    <row r="12" spans="1:110" ht="33" customHeight="1">
      <c r="A12" s="79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 t="s">
        <v>1</v>
      </c>
      <c r="AD12" s="75"/>
      <c r="AE12" s="75"/>
      <c r="AF12" s="75"/>
      <c r="AG12" s="75"/>
      <c r="AH12" s="75"/>
      <c r="AI12" s="75" t="s">
        <v>37</v>
      </c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 t="s">
        <v>32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 t="s">
        <v>2</v>
      </c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 t="s">
        <v>3</v>
      </c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82"/>
    </row>
    <row r="13" spans="1:110" s="16" customFormat="1" ht="12" customHeight="1" thickBot="1">
      <c r="A13" s="80">
        <v>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76">
        <v>2</v>
      </c>
      <c r="AD13" s="76"/>
      <c r="AE13" s="76"/>
      <c r="AF13" s="76"/>
      <c r="AG13" s="76"/>
      <c r="AH13" s="76"/>
      <c r="AI13" s="76">
        <v>3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>
        <v>4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>
        <v>5</v>
      </c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>
        <v>6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83"/>
    </row>
    <row r="14" spans="1:110" ht="15" customHeigh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  <c r="AC14" s="92" t="s">
        <v>5</v>
      </c>
      <c r="AD14" s="77"/>
      <c r="AE14" s="77"/>
      <c r="AF14" s="77"/>
      <c r="AG14" s="77"/>
      <c r="AH14" s="77"/>
      <c r="AI14" s="77" t="s">
        <v>6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90">
        <f>BC16+BC145</f>
        <v>227950274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>
        <f>BW16+BW145</f>
        <v>24388444.310000002</v>
      </c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>
        <f>BC14-BW14</f>
        <v>203561829.69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1"/>
    </row>
    <row r="15" spans="1:110" ht="15" customHeight="1">
      <c r="A15" s="88" t="s">
        <v>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C15" s="36" t="s">
        <v>43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5"/>
    </row>
    <row r="16" spans="1:110" ht="29.25" customHeight="1">
      <c r="A16" s="99" t="str">
        <f>'[1]Месячный отчет Доходы в Excel'!A3</f>
        <v> НАЛОГОВЫЕ И НЕНАЛОГОВЫЕ ДОХОДЫ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36" t="s">
        <v>43</v>
      </c>
      <c r="AD16" s="37"/>
      <c r="AE16" s="37"/>
      <c r="AF16" s="37"/>
      <c r="AG16" s="37"/>
      <c r="AH16" s="37"/>
      <c r="AI16" s="78" t="s">
        <v>74</v>
      </c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28">
        <f>BC17+BC33+BC97+BC108+BC129+BC138+BC67+BC123</f>
        <v>120653890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>
        <f>BW17+BW33+BW67+BW97+BW108+BW129+BW138+BW123</f>
        <v>24448334.310000002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>
        <f>BC16-BW16</f>
        <v>96205555.69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9"/>
    </row>
    <row r="17" spans="1:110" ht="26.25" customHeight="1">
      <c r="A17" s="53" t="str">
        <f>'[1]Месячный отчет Доходы в Excel'!A4</f>
        <v> НАЛОГИ НА ПРИБЫЛЬ, ДОХОДЫ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36" t="s">
        <v>43</v>
      </c>
      <c r="AD17" s="37"/>
      <c r="AE17" s="37"/>
      <c r="AF17" s="37"/>
      <c r="AG17" s="37"/>
      <c r="AH17" s="37"/>
      <c r="AI17" s="49" t="s">
        <v>75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8">
        <f>BC18</f>
        <v>44595400</v>
      </c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>
        <f>BW18</f>
        <v>9646975.710000003</v>
      </c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28">
        <f>BC17-BW17</f>
        <v>34948424.29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9"/>
    </row>
    <row r="18" spans="1:110" ht="27" customHeight="1">
      <c r="A18" s="53" t="str">
        <f>'[1]Месячный отчет Доходы в Excel'!A5</f>
        <v> Налог на доходы физических лиц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36" t="s">
        <v>43</v>
      </c>
      <c r="AD18" s="37"/>
      <c r="AE18" s="37"/>
      <c r="AF18" s="37"/>
      <c r="AG18" s="37"/>
      <c r="AH18" s="37"/>
      <c r="AI18" s="49" t="s">
        <v>76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8">
        <f>BC19+BC26</f>
        <v>44595400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>
        <f>BW19+BW26+BW30</f>
        <v>9646975.710000003</v>
      </c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28">
        <f aca="true" t="shared" si="0" ref="CO18:CO77">BC18-BW18</f>
        <v>34948424.29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9"/>
    </row>
    <row r="19" spans="1:110" ht="90.75" customHeight="1">
      <c r="A19" s="53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36" t="s">
        <v>43</v>
      </c>
      <c r="AD19" s="37"/>
      <c r="AE19" s="37"/>
      <c r="AF19" s="37"/>
      <c r="AG19" s="37"/>
      <c r="AH19" s="37"/>
      <c r="AI19" s="49" t="str">
        <f>'[1]Месячный отчет Доходы в Excel'!$B$6</f>
        <v>000 1 01 02010 01 0000 110</v>
      </c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8">
        <v>44388400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>
        <f>BW20+BW21+BW22+BW23</f>
        <v>9577001.530000001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28">
        <f t="shared" si="0"/>
        <v>34811398.47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9"/>
    </row>
    <row r="20" spans="1:110" ht="89.25" customHeight="1">
      <c r="A20" s="53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36" t="s">
        <v>43</v>
      </c>
      <c r="AD20" s="37"/>
      <c r="AE20" s="37"/>
      <c r="AF20" s="37"/>
      <c r="AG20" s="37"/>
      <c r="AH20" s="37"/>
      <c r="AI20" s="49" t="str">
        <f>'[5]Месячный отчет Доходы в Excel'!$I$7</f>
        <v>000 1 01 02010 01 1000 110</v>
      </c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8">
        <v>0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>
        <v>9548934.56</v>
      </c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28">
        <f t="shared" si="0"/>
        <v>-9548934.56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9"/>
    </row>
    <row r="21" spans="1:110" ht="89.25" customHeight="1">
      <c r="A21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6" t="s">
        <v>43</v>
      </c>
      <c r="AD21" s="37"/>
      <c r="AE21" s="37"/>
      <c r="AF21" s="37"/>
      <c r="AG21" s="37"/>
      <c r="AH21" s="37"/>
      <c r="AI21" s="49" t="s">
        <v>105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8">
        <v>0</v>
      </c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>
        <v>25210.31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28">
        <f>BC21-BW21</f>
        <v>-25210.31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9"/>
    </row>
    <row r="22" spans="1:110" ht="89.25" customHeight="1">
      <c r="A22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36" t="s">
        <v>43</v>
      </c>
      <c r="AD22" s="37"/>
      <c r="AE22" s="37"/>
      <c r="AF22" s="37"/>
      <c r="AG22" s="37"/>
      <c r="AH22" s="37"/>
      <c r="AI22" s="49" t="s">
        <v>106</v>
      </c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8">
        <v>0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>
        <v>2856.66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28">
        <f>BC22-BW22</f>
        <v>-2856.66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9"/>
    </row>
    <row r="23" spans="1:110" ht="92.25" customHeight="1" hidden="1">
      <c r="A23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6" t="s">
        <v>43</v>
      </c>
      <c r="AD23" s="37"/>
      <c r="AE23" s="37"/>
      <c r="AF23" s="37"/>
      <c r="AG23" s="37"/>
      <c r="AH23" s="37"/>
      <c r="AI23" s="49" t="s">
        <v>107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8">
        <v>0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>
        <v>0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28">
        <f>BC23-BW23</f>
        <v>0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9"/>
    </row>
    <row r="24" spans="1:110" ht="0.75" customHeight="1" hidden="1">
      <c r="A24" s="53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61" t="s">
        <v>43</v>
      </c>
      <c r="AD24" s="49"/>
      <c r="AE24" s="49"/>
      <c r="AF24" s="49"/>
      <c r="AG24" s="49"/>
      <c r="AH24" s="49"/>
      <c r="AI24" s="49" t="str">
        <f>'[1]Месячный отчет Доходы в Excel'!B8</f>
        <v>000 1 01 02011 01 0000 110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8">
        <v>0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>
        <f>BW25</f>
        <v>0</v>
      </c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28">
        <f t="shared" si="0"/>
        <v>0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9"/>
    </row>
    <row r="25" spans="1:110" ht="90.75" customHeight="1" hidden="1">
      <c r="A25" s="53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61" t="s">
        <v>43</v>
      </c>
      <c r="AD25" s="49"/>
      <c r="AE25" s="49"/>
      <c r="AF25" s="49"/>
      <c r="AG25" s="49"/>
      <c r="AH25" s="49"/>
      <c r="AI25" s="49" t="str">
        <f>'[1]Месячный отчет Доходы в Excel'!B9</f>
        <v>000 1 01 02011 01 1000 110</v>
      </c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8">
        <f>'[1]Месячный отчет Доходы в Excel'!C9</f>
        <v>0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28">
        <f t="shared" si="0"/>
        <v>0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9"/>
    </row>
    <row r="26" spans="1:110" ht="201" customHeight="1">
      <c r="A26" s="53" t="s">
        <v>108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61" t="s">
        <v>43</v>
      </c>
      <c r="AD26" s="49"/>
      <c r="AE26" s="49"/>
      <c r="AF26" s="49"/>
      <c r="AG26" s="49"/>
      <c r="AH26" s="49"/>
      <c r="AI26" s="49" t="str">
        <f>'[1]Месячный отчет Доходы в Excel'!B10</f>
        <v>000 1 01 02020 01 0000 110</v>
      </c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8">
        <v>207000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>
        <f>BW27+BW28+BW29</f>
        <v>63153.380000000005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28">
        <f t="shared" si="0"/>
        <v>143846.62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9"/>
    </row>
    <row r="27" spans="1:110" ht="201" customHeight="1">
      <c r="A27" s="53" t="s">
        <v>108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61" t="s">
        <v>43</v>
      </c>
      <c r="AD27" s="49"/>
      <c r="AE27" s="49"/>
      <c r="AF27" s="49"/>
      <c r="AG27" s="49"/>
      <c r="AH27" s="49"/>
      <c r="AI27" s="49" t="s">
        <v>109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8">
        <v>0</v>
      </c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>
        <v>60879.14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28">
        <f t="shared" si="0"/>
        <v>-60879.14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9"/>
    </row>
    <row r="28" spans="1:110" ht="201" customHeight="1">
      <c r="A28" s="53" t="s">
        <v>108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61" t="s">
        <v>43</v>
      </c>
      <c r="AD28" s="49"/>
      <c r="AE28" s="49"/>
      <c r="AF28" s="49"/>
      <c r="AG28" s="49"/>
      <c r="AH28" s="49"/>
      <c r="AI28" s="49" t="s">
        <v>110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8">
        <f>'[1]Месячный отчет Доходы в Excel'!C12</f>
        <v>0</v>
      </c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>
        <v>1602.16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28">
        <f t="shared" si="0"/>
        <v>-1602.16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9"/>
    </row>
    <row r="29" spans="1:110" ht="200.25" customHeight="1">
      <c r="A29" s="53" t="s">
        <v>108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35" t="s">
        <v>43</v>
      </c>
      <c r="AD29" s="31"/>
      <c r="AE29" s="31"/>
      <c r="AF29" s="31"/>
      <c r="AG29" s="31"/>
      <c r="AH29" s="32"/>
      <c r="AI29" s="49" t="s">
        <v>474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25">
        <v>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5">
        <v>672.08</v>
      </c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7"/>
      <c r="CO29" s="28">
        <f>BC29-BW29</f>
        <v>-672.08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9"/>
    </row>
    <row r="30" spans="1:110" ht="91.5" customHeight="1">
      <c r="A30" s="33" t="s">
        <v>475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  <c r="AC30" s="35" t="s">
        <v>43</v>
      </c>
      <c r="AD30" s="31"/>
      <c r="AE30" s="31"/>
      <c r="AF30" s="31"/>
      <c r="AG30" s="31"/>
      <c r="AH30" s="32"/>
      <c r="AI30" s="30" t="s">
        <v>476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2"/>
      <c r="BC30" s="25">
        <f>BC31+BC32</f>
        <v>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5">
        <f>BW31+BW32</f>
        <v>6820.8</v>
      </c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7"/>
      <c r="CO30" s="40">
        <f>BC30-BW30</f>
        <v>-6820.8</v>
      </c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1"/>
    </row>
    <row r="31" spans="1:110" ht="79.5" customHeight="1">
      <c r="A31" s="33" t="s">
        <v>478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5" t="s">
        <v>43</v>
      </c>
      <c r="AD31" s="31"/>
      <c r="AE31" s="31"/>
      <c r="AF31" s="31"/>
      <c r="AG31" s="31"/>
      <c r="AH31" s="32"/>
      <c r="AI31" s="30" t="s">
        <v>477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2"/>
      <c r="BC31" s="25">
        <v>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5">
        <v>6820.8</v>
      </c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7"/>
      <c r="CO31" s="40">
        <f>BC31-BW31</f>
        <v>-6820.8</v>
      </c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1"/>
    </row>
    <row r="32" spans="1:110" ht="90" customHeight="1" hidden="1">
      <c r="A32" s="33" t="s">
        <v>480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5" t="s">
        <v>43</v>
      </c>
      <c r="AD32" s="31"/>
      <c r="AE32" s="31"/>
      <c r="AF32" s="31"/>
      <c r="AG32" s="31"/>
      <c r="AH32" s="32"/>
      <c r="AI32" s="30" t="s">
        <v>479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2"/>
      <c r="BC32" s="25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5">
        <v>0</v>
      </c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7"/>
      <c r="CO32" s="40">
        <f>BC32-BW32</f>
        <v>0</v>
      </c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1"/>
    </row>
    <row r="33" spans="1:110" ht="23.25" customHeight="1">
      <c r="A33" s="53" t="str">
        <f>'[1]Месячный отчет Доходы в Excel'!A27</f>
        <v> НАЛОГИ НА СОВОКУПНЫЙ ДОХОД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36" t="s">
        <v>43</v>
      </c>
      <c r="AD33" s="37"/>
      <c r="AE33" s="37"/>
      <c r="AF33" s="37"/>
      <c r="AG33" s="37"/>
      <c r="AH33" s="37"/>
      <c r="AI33" s="49" t="str">
        <f>'[1]Месячный отчет Доходы в Excel'!B27</f>
        <v>000 1 05 00000 00 0000 000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8">
        <f>BC34+BC58</f>
        <v>11465400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>
        <f>BW34+BW58</f>
        <v>1968347.0900000005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28">
        <f t="shared" si="0"/>
        <v>9497052.91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9"/>
    </row>
    <row r="34" spans="1:110" ht="36" customHeight="1">
      <c r="A34" s="53" t="str">
        <f>'[1]Месячный отчет Доходы в Excel'!A28</f>
        <v> Налог, взимаемый в связи с применением упрощенной системы налогообложения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36" t="s">
        <v>43</v>
      </c>
      <c r="AD34" s="37"/>
      <c r="AE34" s="37"/>
      <c r="AF34" s="37"/>
      <c r="AG34" s="37"/>
      <c r="AH34" s="37"/>
      <c r="AI34" s="49" t="str">
        <f>'[1]Месячный отчет Доходы в Excel'!B28</f>
        <v>000 1 05 01000 00 0000 110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8">
        <f>BC35+BC46</f>
        <v>10866400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>
        <f>BW35+BW46+BW56</f>
        <v>1898644.2700000005</v>
      </c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28">
        <f t="shared" si="0"/>
        <v>8967755.73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9"/>
    </row>
    <row r="35" spans="1:110" ht="60" customHeight="1">
      <c r="A35" s="53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36" t="s">
        <v>43</v>
      </c>
      <c r="AD35" s="37"/>
      <c r="AE35" s="37"/>
      <c r="AF35" s="37"/>
      <c r="AG35" s="37"/>
      <c r="AH35" s="37"/>
      <c r="AI35" s="49" t="str">
        <f>'[1]Месячный отчет Доходы в Excel'!B29</f>
        <v>000 1 05 01010 01 0000 110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8">
        <f>BC36+BC41</f>
        <v>7216700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>
        <f>BW36+BW41</f>
        <v>1211027.0200000003</v>
      </c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28">
        <f t="shared" si="0"/>
        <v>6005672.9799999995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9"/>
    </row>
    <row r="36" spans="1:110" ht="57" customHeight="1">
      <c r="A36" s="53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36" t="s">
        <v>43</v>
      </c>
      <c r="AD36" s="37"/>
      <c r="AE36" s="37"/>
      <c r="AF36" s="37"/>
      <c r="AG36" s="37"/>
      <c r="AH36" s="37"/>
      <c r="AI36" s="49" t="s">
        <v>52</v>
      </c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50">
        <v>7216700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2"/>
      <c r="BW36" s="48">
        <f>BW37+BW40+BW38+BW39</f>
        <v>1308707.2700000003</v>
      </c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28">
        <f t="shared" si="0"/>
        <v>5907992.7299999995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9"/>
    </row>
    <row r="37" spans="1:110" ht="45.75" customHeight="1">
      <c r="A37" s="53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36" t="s">
        <v>43</v>
      </c>
      <c r="AD37" s="37"/>
      <c r="AE37" s="37"/>
      <c r="AF37" s="37"/>
      <c r="AG37" s="37"/>
      <c r="AH37" s="37"/>
      <c r="AI37" s="49" t="str">
        <f>'[5]Месячный отчет Доходы в Excel'!$I$32</f>
        <v>000 1 05 01011 01 1000 110</v>
      </c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8">
        <v>0</v>
      </c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>
        <v>1304618.25</v>
      </c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28">
        <f t="shared" si="0"/>
        <v>-1304618.25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9"/>
    </row>
    <row r="38" spans="1:110" ht="45.75" customHeight="1">
      <c r="A38" s="33" t="s">
        <v>78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5" t="s">
        <v>43</v>
      </c>
      <c r="AD38" s="31"/>
      <c r="AE38" s="31"/>
      <c r="AF38" s="31"/>
      <c r="AG38" s="31"/>
      <c r="AH38" s="32"/>
      <c r="AI38" s="30" t="s">
        <v>77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2"/>
      <c r="BC38" s="25">
        <v>0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5">
        <v>5051.34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7"/>
      <c r="CO38" s="40">
        <f>BC38-BW38</f>
        <v>-5051.34</v>
      </c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1"/>
    </row>
    <row r="39" spans="1:110" ht="45.75" customHeight="1">
      <c r="A39" s="33" t="s">
        <v>78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5" t="s">
        <v>43</v>
      </c>
      <c r="AD39" s="31"/>
      <c r="AE39" s="31"/>
      <c r="AF39" s="31"/>
      <c r="AG39" s="31"/>
      <c r="AH39" s="32"/>
      <c r="AI39" s="30" t="s">
        <v>111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2"/>
      <c r="BC39" s="25">
        <v>0</v>
      </c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5">
        <v>2409.07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7"/>
      <c r="CO39" s="40">
        <f>BC39-BW39</f>
        <v>-2409.07</v>
      </c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1"/>
    </row>
    <row r="40" spans="1:110" ht="48.75" customHeight="1">
      <c r="A40" s="53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36" t="s">
        <v>43</v>
      </c>
      <c r="AD40" s="37"/>
      <c r="AE40" s="37"/>
      <c r="AF40" s="37"/>
      <c r="AG40" s="37"/>
      <c r="AH40" s="37"/>
      <c r="AI40" s="49" t="str">
        <f>'[5]Месячный отчет Доходы в Excel'!$I$33</f>
        <v>000 1 05 01011 01 4000 110</v>
      </c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8">
        <v>0</v>
      </c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>
        <v>-3371.39</v>
      </c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28">
        <f t="shared" si="0"/>
        <v>3371.39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9"/>
    </row>
    <row r="41" spans="1:110" ht="80.25" customHeight="1">
      <c r="A41" s="33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5" t="s">
        <v>43</v>
      </c>
      <c r="AD41" s="31"/>
      <c r="AE41" s="31"/>
      <c r="AF41" s="31"/>
      <c r="AG41" s="31"/>
      <c r="AH41" s="32"/>
      <c r="AI41" s="30" t="str">
        <f>'[5]Месячный отчет Доходы в Excel'!$I$34</f>
        <v>000 1 05 01012 01 0000 110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2"/>
      <c r="BC41" s="25">
        <v>0</v>
      </c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5">
        <f>BW42+BW43+BW44+BW45</f>
        <v>-97680.25</v>
      </c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7"/>
      <c r="CO41" s="40">
        <f t="shared" si="0"/>
        <v>97680.25</v>
      </c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1"/>
    </row>
    <row r="42" spans="1:110" ht="96" customHeight="1">
      <c r="A42" s="33" t="s">
        <v>112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5" t="s">
        <v>43</v>
      </c>
      <c r="AD42" s="31"/>
      <c r="AE42" s="31"/>
      <c r="AF42" s="31"/>
      <c r="AG42" s="31"/>
      <c r="AH42" s="32"/>
      <c r="AI42" s="30" t="str">
        <f>'[5]Месячный отчет Доходы в Excel'!$I$35</f>
        <v>000 1 05 01012 01 1000 110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2"/>
      <c r="BC42" s="25">
        <v>0</v>
      </c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5">
        <v>-99241.41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7"/>
      <c r="CO42" s="40">
        <f t="shared" si="0"/>
        <v>99241.41</v>
      </c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1"/>
    </row>
    <row r="43" spans="1:110" ht="90.75" customHeight="1">
      <c r="A43" s="33" t="s">
        <v>112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5" t="s">
        <v>43</v>
      </c>
      <c r="AD43" s="31"/>
      <c r="AE43" s="31"/>
      <c r="AF43" s="31"/>
      <c r="AG43" s="31"/>
      <c r="AH43" s="32"/>
      <c r="AI43" s="30" t="str">
        <f>'[5]Месячный отчет Доходы в Excel'!$I$36</f>
        <v>000 1 05 01012 01 2000 110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2"/>
      <c r="BC43" s="25">
        <v>0</v>
      </c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5">
        <v>229.34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7"/>
      <c r="CO43" s="40">
        <f t="shared" si="0"/>
        <v>-229.34</v>
      </c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1"/>
    </row>
    <row r="44" spans="1:110" ht="89.25" customHeight="1">
      <c r="A44" s="33" t="s">
        <v>112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5" t="s">
        <v>43</v>
      </c>
      <c r="AD44" s="31"/>
      <c r="AE44" s="31"/>
      <c r="AF44" s="31"/>
      <c r="AG44" s="31"/>
      <c r="AH44" s="32"/>
      <c r="AI44" s="30" t="str">
        <f>'[5]Месячный отчет Доходы в Excel'!$I$37</f>
        <v>000 1 05 01012 01 3000 110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2"/>
      <c r="BC44" s="25">
        <v>0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5">
        <v>274.32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7"/>
      <c r="CO44" s="40">
        <f t="shared" si="0"/>
        <v>-274.32</v>
      </c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1"/>
    </row>
    <row r="45" spans="1:110" ht="93.75" customHeight="1">
      <c r="A45" s="33" t="s">
        <v>112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5" t="s">
        <v>43</v>
      </c>
      <c r="AD45" s="31"/>
      <c r="AE45" s="31"/>
      <c r="AF45" s="31"/>
      <c r="AG45" s="31"/>
      <c r="AH45" s="32"/>
      <c r="AI45" s="30" t="str">
        <f>'[5]Месячный отчет Доходы в Excel'!$I$38</f>
        <v>000 1 05 01012 01 4000 110</v>
      </c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2"/>
      <c r="BC45" s="25">
        <v>0</v>
      </c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  <c r="BW45" s="25">
        <v>1057.5</v>
      </c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7"/>
      <c r="CO45" s="40">
        <f t="shared" si="0"/>
        <v>-1057.5</v>
      </c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1"/>
    </row>
    <row r="46" spans="1:110" ht="75" customHeight="1">
      <c r="A46" s="53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6" t="s">
        <v>43</v>
      </c>
      <c r="AD46" s="37"/>
      <c r="AE46" s="37"/>
      <c r="AF46" s="37"/>
      <c r="AG46" s="37"/>
      <c r="AH46" s="37"/>
      <c r="AI46" s="49" t="s">
        <v>53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8">
        <f>BC47+BC52</f>
        <v>3649700</v>
      </c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>
        <f>BW47+BW52</f>
        <v>457346.42000000004</v>
      </c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28">
        <f t="shared" si="0"/>
        <v>3192353.58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9"/>
    </row>
    <row r="47" spans="1:110" ht="75" customHeight="1">
      <c r="A47" s="33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5" t="s">
        <v>43</v>
      </c>
      <c r="AD47" s="31"/>
      <c r="AE47" s="31"/>
      <c r="AF47" s="31"/>
      <c r="AG47" s="31"/>
      <c r="AH47" s="32"/>
      <c r="AI47" s="30" t="str">
        <f>'[5]Месячный отчет Доходы в Excel'!$I$41</f>
        <v>000 1 05 01021 01 0000 110</v>
      </c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2"/>
      <c r="BC47" s="25">
        <v>3649700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  <c r="BW47" s="25">
        <f>BW48+BW51+BW49</f>
        <v>485195.85000000003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7"/>
      <c r="CO47" s="28">
        <f t="shared" si="0"/>
        <v>3164504.15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9"/>
    </row>
    <row r="48" spans="1:110" ht="72" customHeight="1">
      <c r="A48" s="38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 t="s">
        <v>43</v>
      </c>
      <c r="AD48" s="37"/>
      <c r="AE48" s="37"/>
      <c r="AF48" s="37"/>
      <c r="AG48" s="37"/>
      <c r="AH48" s="37"/>
      <c r="AI48" s="30" t="s">
        <v>54</v>
      </c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2"/>
      <c r="BC48" s="55">
        <f>'[1]Месячный отчет Доходы в Excel'!C34</f>
        <v>0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55">
        <v>478446.8</v>
      </c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7"/>
      <c r="CO48" s="28">
        <f t="shared" si="0"/>
        <v>-478446.8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9"/>
    </row>
    <row r="49" spans="1:110" ht="69" customHeight="1">
      <c r="A49" s="38" t="s">
        <v>505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 t="s">
        <v>43</v>
      </c>
      <c r="AD49" s="37"/>
      <c r="AE49" s="37"/>
      <c r="AF49" s="37"/>
      <c r="AG49" s="37"/>
      <c r="AH49" s="37"/>
      <c r="AI49" s="30" t="s">
        <v>506</v>
      </c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2"/>
      <c r="BC49" s="55">
        <f>'[1]Месячный отчет Доходы в Excel'!C35</f>
        <v>0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55">
        <v>2436.9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7"/>
      <c r="CO49" s="28">
        <f t="shared" si="0"/>
        <v>-2436.9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9"/>
    </row>
    <row r="50" spans="1:110" ht="12" hidden="1">
      <c r="A50" s="42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6" t="s">
        <v>43</v>
      </c>
      <c r="AD50" s="37"/>
      <c r="AE50" s="37"/>
      <c r="AF50" s="37"/>
      <c r="AG50" s="37"/>
      <c r="AH50" s="37"/>
      <c r="AI50" s="30" t="str">
        <f>'[1]Месячный отчет Доходы в Excel'!B36</f>
        <v>000 1 05 01020 01 3000 110</v>
      </c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2"/>
      <c r="BC50" s="55">
        <f>'[1]Месячный отчет Доходы в Excel'!C36</f>
        <v>0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7"/>
      <c r="BW50" s="55"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7"/>
      <c r="CO50" s="28">
        <f t="shared" si="0"/>
        <v>0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9"/>
    </row>
    <row r="51" spans="1:110" ht="75" customHeight="1">
      <c r="A51" s="33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6" t="s">
        <v>43</v>
      </c>
      <c r="AD51" s="37"/>
      <c r="AE51" s="37"/>
      <c r="AF51" s="37"/>
      <c r="AG51" s="37"/>
      <c r="AH51" s="37"/>
      <c r="AI51" s="30" t="s">
        <v>55</v>
      </c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2"/>
      <c r="BC51" s="55">
        <f>'[1]Месячный отчет Доходы в Excel'!C37</f>
        <v>0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7"/>
      <c r="BW51" s="55">
        <v>4312.15</v>
      </c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7"/>
      <c r="CO51" s="28">
        <f t="shared" si="0"/>
        <v>-4312.15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9"/>
    </row>
    <row r="52" spans="1:110" ht="89.25" customHeight="1">
      <c r="A52" s="33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5" t="s">
        <v>43</v>
      </c>
      <c r="AD52" s="31"/>
      <c r="AE52" s="31"/>
      <c r="AF52" s="31"/>
      <c r="AG52" s="31"/>
      <c r="AH52" s="32"/>
      <c r="AI52" s="30" t="str">
        <f>'[5]Месячный отчет Доходы в Excel'!I44</f>
        <v>000 1 05 01022 01 0000 110</v>
      </c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2"/>
      <c r="BC52" s="25">
        <v>0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7"/>
      <c r="BW52" s="25">
        <f>BW53+BW54+BW55</f>
        <v>-27849.43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7"/>
      <c r="CO52" s="28">
        <f t="shared" si="0"/>
        <v>27849.43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9"/>
    </row>
    <row r="53" spans="1:110" ht="80.25" customHeight="1">
      <c r="A53" s="33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5" t="s">
        <v>43</v>
      </c>
      <c r="AD53" s="31"/>
      <c r="AE53" s="31"/>
      <c r="AF53" s="31"/>
      <c r="AG53" s="31"/>
      <c r="AH53" s="32"/>
      <c r="AI53" s="30" t="str">
        <f>'[5]Месячный отчет Доходы в Excel'!I45</f>
        <v>000 1 05 01022 01 1000 110</v>
      </c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2"/>
      <c r="BC53" s="25">
        <v>0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5">
        <v>-30778.11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7"/>
      <c r="CO53" s="28">
        <f t="shared" si="0"/>
        <v>30778.11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9"/>
    </row>
    <row r="54" spans="1:110" ht="96.75" customHeight="1">
      <c r="A54" s="33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5" t="s">
        <v>43</v>
      </c>
      <c r="AD54" s="31"/>
      <c r="AE54" s="31"/>
      <c r="AF54" s="31"/>
      <c r="AG54" s="31"/>
      <c r="AH54" s="32"/>
      <c r="AI54" s="30" t="str">
        <f>'[5]Месячный отчет Доходы в Excel'!I46</f>
        <v>000 1 05 01022 01 2000 110</v>
      </c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2"/>
      <c r="BC54" s="25">
        <v>0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5">
        <v>2701.32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7"/>
      <c r="CO54" s="28">
        <f t="shared" si="0"/>
        <v>-2701.32</v>
      </c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9"/>
    </row>
    <row r="55" spans="1:110" ht="101.25" customHeight="1">
      <c r="A55" s="33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5" t="s">
        <v>43</v>
      </c>
      <c r="AD55" s="31"/>
      <c r="AE55" s="31"/>
      <c r="AF55" s="31"/>
      <c r="AG55" s="31"/>
      <c r="AH55" s="32"/>
      <c r="AI55" s="30" t="str">
        <f>'[5]Месячный отчет Доходы в Excel'!I47</f>
        <v>000 1 05 01022 01 3000 110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  <c r="BC55" s="25">
        <v>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7"/>
      <c r="BW55" s="25">
        <v>227.36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7"/>
      <c r="CO55" s="28">
        <f t="shared" si="0"/>
        <v>-227.36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9"/>
    </row>
    <row r="56" spans="1:110" ht="46.5" customHeight="1">
      <c r="A56" s="33" t="s">
        <v>122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5" t="s">
        <v>43</v>
      </c>
      <c r="AD56" s="31"/>
      <c r="AE56" s="31"/>
      <c r="AF56" s="31"/>
      <c r="AG56" s="31"/>
      <c r="AH56" s="32"/>
      <c r="AI56" s="30" t="s">
        <v>120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2"/>
      <c r="BC56" s="25">
        <f>BC57</f>
        <v>0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7"/>
      <c r="BW56" s="25">
        <f>BW57</f>
        <v>230270.83</v>
      </c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7"/>
      <c r="CO56" s="28">
        <f aca="true" t="shared" si="1" ref="CO56:CO62">BC56-BW56</f>
        <v>-230270.83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9"/>
    </row>
    <row r="57" spans="1:110" ht="45.75" customHeight="1">
      <c r="A57" s="33" t="s">
        <v>122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5" t="s">
        <v>43</v>
      </c>
      <c r="AD57" s="31"/>
      <c r="AE57" s="31"/>
      <c r="AF57" s="31"/>
      <c r="AG57" s="31"/>
      <c r="AH57" s="32"/>
      <c r="AI57" s="30" t="s">
        <v>121</v>
      </c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2"/>
      <c r="BC57" s="25">
        <v>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7"/>
      <c r="BW57" s="25">
        <v>230270.83</v>
      </c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7"/>
      <c r="CO57" s="28">
        <f t="shared" si="1"/>
        <v>-230270.83</v>
      </c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9"/>
    </row>
    <row r="58" spans="1:110" ht="23.25" customHeight="1">
      <c r="A58" s="33" t="str">
        <f>'[1]Месячный отчет Доходы в Excel'!A38</f>
        <v> Единый сельскохозяйственный налог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  <c r="AC58" s="36" t="s">
        <v>43</v>
      </c>
      <c r="AD58" s="37"/>
      <c r="AE58" s="37"/>
      <c r="AF58" s="37"/>
      <c r="AG58" s="37"/>
      <c r="AH58" s="37"/>
      <c r="AI58" s="30" t="str">
        <f>'[1]Месячный отчет Доходы в Excel'!B38</f>
        <v>000 1 05 03000 01 0000 110</v>
      </c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2"/>
      <c r="BC58" s="25">
        <f>BC59</f>
        <v>599000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5">
        <f>BW59+BW63</f>
        <v>69702.82</v>
      </c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7"/>
      <c r="CO58" s="40">
        <f t="shared" si="1"/>
        <v>529297.1799999999</v>
      </c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1"/>
    </row>
    <row r="59" spans="1:110" ht="23.2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  <c r="AC59" s="36" t="s">
        <v>43</v>
      </c>
      <c r="AD59" s="37"/>
      <c r="AE59" s="37"/>
      <c r="AF59" s="37"/>
      <c r="AG59" s="37"/>
      <c r="AH59" s="37"/>
      <c r="AI59" s="30" t="s">
        <v>80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2"/>
      <c r="BC59" s="25">
        <v>599000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7"/>
      <c r="BW59" s="25">
        <f>BW60</f>
        <v>69014.5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7"/>
      <c r="CO59" s="40">
        <f t="shared" si="1"/>
        <v>529985.5</v>
      </c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1"/>
    </row>
    <row r="60" spans="1:110" ht="21" customHeight="1">
      <c r="A60" s="33" t="s">
        <v>79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  <c r="AC60" s="35" t="s">
        <v>43</v>
      </c>
      <c r="AD60" s="31"/>
      <c r="AE60" s="31"/>
      <c r="AF60" s="31"/>
      <c r="AG60" s="31"/>
      <c r="AH60" s="32"/>
      <c r="AI60" s="30" t="s">
        <v>81</v>
      </c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2"/>
      <c r="BC60" s="25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7"/>
      <c r="BW60" s="25">
        <v>69014.5</v>
      </c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7"/>
      <c r="CO60" s="28">
        <f t="shared" si="1"/>
        <v>-69014.5</v>
      </c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9"/>
    </row>
    <row r="61" spans="1:110" ht="23.25" customHeight="1" hidden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5" t="s">
        <v>43</v>
      </c>
      <c r="AD61" s="31"/>
      <c r="AE61" s="31"/>
      <c r="AF61" s="31"/>
      <c r="AG61" s="31"/>
      <c r="AH61" s="32"/>
      <c r="AI61" s="30" t="s">
        <v>81</v>
      </c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2"/>
      <c r="BC61" s="25">
        <v>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7"/>
      <c r="BW61" s="25">
        <v>0</v>
      </c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7"/>
      <c r="CO61" s="28">
        <f t="shared" si="1"/>
        <v>0</v>
      </c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9"/>
    </row>
    <row r="62" spans="1:110" ht="23.25" customHeight="1" hidden="1">
      <c r="A62" s="33" t="s">
        <v>79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  <c r="AC62" s="35" t="s">
        <v>43</v>
      </c>
      <c r="AD62" s="31"/>
      <c r="AE62" s="31"/>
      <c r="AF62" s="31"/>
      <c r="AG62" s="31"/>
      <c r="AH62" s="32"/>
      <c r="AI62" s="30" t="s">
        <v>82</v>
      </c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2"/>
      <c r="BC62" s="25">
        <v>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5">
        <v>0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7"/>
      <c r="CO62" s="28">
        <f t="shared" si="1"/>
        <v>0</v>
      </c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9"/>
    </row>
    <row r="63" spans="1:110" ht="55.5" customHeight="1">
      <c r="A63" s="33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4"/>
      <c r="AC63" s="36" t="s">
        <v>43</v>
      </c>
      <c r="AD63" s="37"/>
      <c r="AE63" s="37"/>
      <c r="AF63" s="37"/>
      <c r="AG63" s="37"/>
      <c r="AH63" s="37"/>
      <c r="AI63" s="30" t="str">
        <f>'[5]Месячный отчет Доходы в Excel'!$I$53</f>
        <v>000 1 05 03020 01 0000 110</v>
      </c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2"/>
      <c r="BC63" s="55">
        <f>BC65</f>
        <v>0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55">
        <f>BW65</f>
        <v>688.32</v>
      </c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7"/>
      <c r="CO63" s="28">
        <f t="shared" si="0"/>
        <v>-688.32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9"/>
    </row>
    <row r="64" spans="1:110" ht="24" customHeight="1" hidden="1">
      <c r="A64" s="33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4"/>
      <c r="AC64" s="35" t="s">
        <v>43</v>
      </c>
      <c r="AD64" s="31"/>
      <c r="AE64" s="31"/>
      <c r="AF64" s="31"/>
      <c r="AG64" s="31"/>
      <c r="AH64" s="32"/>
      <c r="AI64" s="30" t="str">
        <f>'[5]Месячный отчет Доходы в Excel'!I55</f>
        <v>000 1 05 03020 01 2000 110</v>
      </c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2"/>
      <c r="BC64" s="25">
        <v>0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7"/>
      <c r="BW64" s="25">
        <v>0</v>
      </c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7"/>
      <c r="CO64" s="28">
        <f t="shared" si="0"/>
        <v>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9"/>
    </row>
    <row r="65" spans="1:110" ht="56.25" customHeight="1">
      <c r="A65" s="33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  <c r="AC65" s="35" t="s">
        <v>43</v>
      </c>
      <c r="AD65" s="31"/>
      <c r="AE65" s="31"/>
      <c r="AF65" s="31"/>
      <c r="AG65" s="31"/>
      <c r="AH65" s="32"/>
      <c r="AI65" s="30" t="str">
        <f>'[5]Месячный отчет Доходы в Excel'!I56</f>
        <v>000 1 05 03020 01 3000 110</v>
      </c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2"/>
      <c r="BC65" s="25">
        <v>0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7"/>
      <c r="BW65" s="25">
        <v>688.32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7"/>
      <c r="CO65" s="28">
        <f t="shared" si="0"/>
        <v>-688.32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9"/>
    </row>
    <row r="66" spans="1:110" ht="0.75" customHeight="1" hidden="1">
      <c r="A66" s="33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  <c r="AC66" s="35" t="s">
        <v>43</v>
      </c>
      <c r="AD66" s="31"/>
      <c r="AE66" s="31"/>
      <c r="AF66" s="31"/>
      <c r="AG66" s="31"/>
      <c r="AH66" s="32"/>
      <c r="AI66" s="30" t="str">
        <f>'[5]Месячный отчет Доходы в Excel'!I57</f>
        <v>000 1 05 03020 01 4000 110</v>
      </c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2"/>
      <c r="BC66" s="25">
        <v>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7"/>
      <c r="BW66" s="25">
        <v>0</v>
      </c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7"/>
      <c r="CO66" s="28">
        <f t="shared" si="0"/>
        <v>0</v>
      </c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9"/>
    </row>
    <row r="67" spans="1:110" ht="16.5" customHeight="1">
      <c r="A67" s="33" t="str">
        <f>'[1]Месячный отчет Доходы в Excel'!A42</f>
        <v> НАЛОГИ НА ИМУЩЕСТВО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  <c r="AC67" s="36" t="s">
        <v>43</v>
      </c>
      <c r="AD67" s="37"/>
      <c r="AE67" s="37"/>
      <c r="AF67" s="37"/>
      <c r="AG67" s="37"/>
      <c r="AH67" s="37"/>
      <c r="AI67" s="30" t="str">
        <f>'[1]Месячный отчет Доходы в Excel'!B42</f>
        <v>000 1 06 00000 00 0000 000</v>
      </c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2"/>
      <c r="BC67" s="55">
        <f>BC68+BC73+BC84</f>
        <v>45870900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7"/>
      <c r="BW67" s="55">
        <f>BW68+BW73+BW84</f>
        <v>7312724.360000001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28">
        <f t="shared" si="0"/>
        <v>38558175.64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9"/>
    </row>
    <row r="68" spans="1:110" ht="25.5" customHeight="1">
      <c r="A68" s="33" t="str">
        <f>'[1]Месячный отчет Доходы в Excel'!A43</f>
        <v> Налог на имущество физических лиц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  <c r="AC68" s="36" t="s">
        <v>43</v>
      </c>
      <c r="AD68" s="37"/>
      <c r="AE68" s="37"/>
      <c r="AF68" s="37"/>
      <c r="AG68" s="37"/>
      <c r="AH68" s="37"/>
      <c r="AI68" s="30" t="str">
        <f>'[1]Месячный отчет Доходы в Excel'!B43</f>
        <v>000 1 06 01000 00 0000 110</v>
      </c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2"/>
      <c r="BC68" s="55">
        <f>BC69</f>
        <v>9215000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7"/>
      <c r="BW68" s="55">
        <f>BW69</f>
        <v>494889.23000000004</v>
      </c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7"/>
      <c r="CO68" s="28">
        <f t="shared" si="0"/>
        <v>8720110.77</v>
      </c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9"/>
    </row>
    <row r="69" spans="1:110" ht="70.5" customHeight="1">
      <c r="A69" s="33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  <c r="AC69" s="36" t="s">
        <v>43</v>
      </c>
      <c r="AD69" s="37"/>
      <c r="AE69" s="37"/>
      <c r="AF69" s="37"/>
      <c r="AG69" s="37"/>
      <c r="AH69" s="37"/>
      <c r="AI69" s="30" t="str">
        <f>'[1]Месячный отчет Доходы в Excel'!B44</f>
        <v>000 1 06 01030 10 0000 110</v>
      </c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2"/>
      <c r="BC69" s="55">
        <v>9215000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7"/>
      <c r="BW69" s="55">
        <f>BW70+BW71+BW72</f>
        <v>494889.23000000004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7"/>
      <c r="CO69" s="28">
        <f t="shared" si="0"/>
        <v>8720110.77</v>
      </c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9"/>
    </row>
    <row r="70" spans="1:110" ht="69" customHeight="1">
      <c r="A70" s="33" t="s">
        <v>83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  <c r="AC70" s="36" t="s">
        <v>43</v>
      </c>
      <c r="AD70" s="37"/>
      <c r="AE70" s="37"/>
      <c r="AF70" s="37"/>
      <c r="AG70" s="37"/>
      <c r="AH70" s="37"/>
      <c r="AI70" s="30" t="str">
        <f>'[1]Месячный отчет Доходы в Excel'!B45</f>
        <v>000 1 06 01030 10 1000 110</v>
      </c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2"/>
      <c r="BC70" s="55">
        <v>0</v>
      </c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55">
        <v>468014.64</v>
      </c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7"/>
      <c r="CO70" s="28">
        <f t="shared" si="0"/>
        <v>-468014.64</v>
      </c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9"/>
    </row>
    <row r="71" spans="1:110" ht="73.5" customHeight="1">
      <c r="A71" s="33" t="s">
        <v>83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36" t="s">
        <v>43</v>
      </c>
      <c r="AD71" s="37"/>
      <c r="AE71" s="37"/>
      <c r="AF71" s="37"/>
      <c r="AG71" s="37"/>
      <c r="AH71" s="37"/>
      <c r="AI71" s="30" t="str">
        <f>'[1]Месячный отчет Доходы в Excel'!B46</f>
        <v>000 1 06 01030 10 2000 110</v>
      </c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2"/>
      <c r="BC71" s="55">
        <v>0</v>
      </c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7"/>
      <c r="BW71" s="55">
        <v>26874.59</v>
      </c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7"/>
      <c r="CO71" s="28">
        <f t="shared" si="0"/>
        <v>-26874.59</v>
      </c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9"/>
    </row>
    <row r="72" spans="1:110" ht="68.25" customHeight="1" hidden="1">
      <c r="A72" s="33" t="s">
        <v>83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4"/>
      <c r="AC72" s="36" t="s">
        <v>43</v>
      </c>
      <c r="AD72" s="37"/>
      <c r="AE72" s="37"/>
      <c r="AF72" s="37"/>
      <c r="AG72" s="37"/>
      <c r="AH72" s="37"/>
      <c r="AI72" s="30" t="s">
        <v>113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55">
        <v>0</v>
      </c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7"/>
      <c r="BW72" s="55">
        <v>0</v>
      </c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7"/>
      <c r="CO72" s="28">
        <f t="shared" si="0"/>
        <v>0</v>
      </c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9"/>
    </row>
    <row r="73" spans="1:110" ht="14.25" customHeight="1" hidden="1">
      <c r="A73" s="33" t="str">
        <f>'[1]Месячный отчет Доходы в Excel'!A48</f>
        <v> Транспортный налог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  <c r="AC73" s="36" t="s">
        <v>43</v>
      </c>
      <c r="AD73" s="37"/>
      <c r="AE73" s="37"/>
      <c r="AF73" s="37"/>
      <c r="AG73" s="37"/>
      <c r="AH73" s="37"/>
      <c r="AI73" s="30" t="str">
        <f>'[1]Месячный отчет Доходы в Excel'!B48</f>
        <v>000 1 06 04000 02 0000 110</v>
      </c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2"/>
      <c r="BC73" s="55">
        <f>BC74+BC79</f>
        <v>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7"/>
      <c r="BW73" s="55">
        <f>BW74+BW79</f>
        <v>0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7"/>
      <c r="CO73" s="28">
        <f t="shared" si="0"/>
        <v>0</v>
      </c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9"/>
    </row>
    <row r="74" spans="1:110" ht="23.25" customHeight="1" hidden="1">
      <c r="A74" s="33" t="str">
        <f>'[1]Месячный отчет Доходы в Excel'!A49</f>
        <v> Транспортный налог с организаций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4"/>
      <c r="AC74" s="36" t="s">
        <v>43</v>
      </c>
      <c r="AD74" s="37"/>
      <c r="AE74" s="37"/>
      <c r="AF74" s="37"/>
      <c r="AG74" s="37"/>
      <c r="AH74" s="37"/>
      <c r="AI74" s="30" t="str">
        <f>'[1]Месячный отчет Доходы в Excel'!B49</f>
        <v>000 1 06 04011 02 0000 110</v>
      </c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2"/>
      <c r="BC74" s="55">
        <v>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7"/>
      <c r="BW74" s="55">
        <f>BW75+BW76+BW77</f>
        <v>0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7"/>
      <c r="CO74" s="28">
        <f t="shared" si="0"/>
        <v>0</v>
      </c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9"/>
    </row>
    <row r="75" spans="1:110" ht="24.75" customHeight="1" hidden="1">
      <c r="A75" s="33" t="str">
        <f>'[1]Месячный отчет Доходы в Excel'!A50</f>
        <v> Транспортный налог с организаций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36" t="s">
        <v>43</v>
      </c>
      <c r="AD75" s="37"/>
      <c r="AE75" s="37"/>
      <c r="AF75" s="37"/>
      <c r="AG75" s="37"/>
      <c r="AH75" s="37"/>
      <c r="AI75" s="30" t="str">
        <f>'[1]Месячный отчет Доходы в Excel'!B50</f>
        <v>000 1 06 04011 02 1000 110</v>
      </c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2"/>
      <c r="BC75" s="55">
        <f>'[1]Месячный отчет Доходы в Excel'!C50</f>
        <v>0</v>
      </c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7"/>
      <c r="BW75" s="55">
        <v>0</v>
      </c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7"/>
      <c r="CO75" s="28">
        <f t="shared" si="0"/>
        <v>0</v>
      </c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9"/>
    </row>
    <row r="76" spans="1:110" ht="21" customHeight="1" hidden="1">
      <c r="A76" s="33" t="s">
        <v>56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4"/>
      <c r="AC76" s="36" t="s">
        <v>43</v>
      </c>
      <c r="AD76" s="37"/>
      <c r="AE76" s="37"/>
      <c r="AF76" s="37"/>
      <c r="AG76" s="37"/>
      <c r="AH76" s="37"/>
      <c r="AI76" s="30" t="str">
        <f>'[1]Месячный отчет Доходы в Excel'!B51</f>
        <v>000 1 06 04011 02 2000 110</v>
      </c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2"/>
      <c r="BC76" s="55">
        <f>'[1]Месячный отчет Доходы в Excel'!C51</f>
        <v>0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7"/>
      <c r="BW76" s="55">
        <v>0</v>
      </c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7"/>
      <c r="CO76" s="28">
        <f t="shared" si="0"/>
        <v>0</v>
      </c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9"/>
    </row>
    <row r="77" spans="1:110" ht="23.25" customHeight="1" hidden="1">
      <c r="A77" s="33" t="s">
        <v>56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  <c r="AC77" s="36" t="s">
        <v>43</v>
      </c>
      <c r="AD77" s="37"/>
      <c r="AE77" s="37"/>
      <c r="AF77" s="37"/>
      <c r="AG77" s="37"/>
      <c r="AH77" s="37"/>
      <c r="AI77" s="30" t="str">
        <f>'[1]Месячный отчет Доходы в Excel'!B52</f>
        <v>000 1 06 04011 02 3000 110</v>
      </c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2"/>
      <c r="BC77" s="55">
        <f>'[1]Месячный отчет Доходы в Excel'!C52</f>
        <v>0</v>
      </c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7"/>
      <c r="BW77" s="55">
        <v>0</v>
      </c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7"/>
      <c r="CO77" s="28">
        <f t="shared" si="0"/>
        <v>0</v>
      </c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9"/>
    </row>
    <row r="78" spans="1:110" ht="0.75" customHeight="1" hidden="1">
      <c r="A78" s="33" t="str">
        <f>'[1]Месячный отчет Доходы в Excel'!A53</f>
        <v> Прочие поступления по транспортному налогу с организаций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4"/>
      <c r="AC78" s="36" t="s">
        <v>43</v>
      </c>
      <c r="AD78" s="37"/>
      <c r="AE78" s="37"/>
      <c r="AF78" s="37"/>
      <c r="AG78" s="37"/>
      <c r="AH78" s="37"/>
      <c r="AI78" s="30" t="str">
        <f>'[1]Месячный отчет Доходы в Excel'!B53</f>
        <v>000 1 06 04011 02 4000 110</v>
      </c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2"/>
      <c r="BC78" s="55">
        <f>'[1]Месячный отчет Доходы в Excel'!C53</f>
        <v>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7"/>
      <c r="BW78" s="55">
        <v>0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7"/>
      <c r="CO78" s="28">
        <f aca="true" t="shared" si="2" ref="CO78:CO153">BC78-BW78</f>
        <v>0</v>
      </c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9"/>
    </row>
    <row r="79" spans="1:110" ht="24.75" customHeight="1" hidden="1">
      <c r="A79" s="33" t="str">
        <f>'[1]Месячный отчет Доходы в Excel'!A54</f>
        <v> Транспортный налог с физических лиц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4"/>
      <c r="AC79" s="36" t="s">
        <v>43</v>
      </c>
      <c r="AD79" s="37"/>
      <c r="AE79" s="37"/>
      <c r="AF79" s="37"/>
      <c r="AG79" s="37"/>
      <c r="AH79" s="37"/>
      <c r="AI79" s="30" t="str">
        <f>'[1]Месячный отчет Доходы в Excel'!B54</f>
        <v>000 1 06 04012 02 0000 110</v>
      </c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2"/>
      <c r="BC79" s="55">
        <v>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7"/>
      <c r="BW79" s="55">
        <f>BW80+BW81+BW82+BW83</f>
        <v>0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7"/>
      <c r="CO79" s="28">
        <f t="shared" si="2"/>
        <v>0</v>
      </c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9"/>
    </row>
    <row r="80" spans="1:110" ht="24" customHeight="1" hidden="1">
      <c r="A80" s="33" t="str">
        <f>'[1]Месячный отчет Доходы в Excel'!A55</f>
        <v> Транспортный налог с физических лиц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  <c r="AC80" s="36" t="s">
        <v>43</v>
      </c>
      <c r="AD80" s="37"/>
      <c r="AE80" s="37"/>
      <c r="AF80" s="37"/>
      <c r="AG80" s="37"/>
      <c r="AH80" s="37"/>
      <c r="AI80" s="30" t="str">
        <f>'[1]Месячный отчет Доходы в Excel'!B55</f>
        <v>000 1 06 04012 02 1000 110</v>
      </c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55">
        <v>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7"/>
      <c r="BW80" s="55">
        <v>0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7"/>
      <c r="CO80" s="28">
        <f t="shared" si="2"/>
        <v>0</v>
      </c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9"/>
    </row>
    <row r="81" spans="1:110" ht="21" customHeight="1" hidden="1">
      <c r="A81" s="33" t="str">
        <f>'[5]Месячный отчет Доходы в Excel'!$G$72</f>
        <v> Транспортный налог с физических лиц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  <c r="AC81" s="36" t="s">
        <v>43</v>
      </c>
      <c r="AD81" s="37"/>
      <c r="AE81" s="37"/>
      <c r="AF81" s="37"/>
      <c r="AG81" s="37"/>
      <c r="AH81" s="37"/>
      <c r="AI81" s="30" t="str">
        <f>'[1]Месячный отчет Доходы в Excel'!B56</f>
        <v>000 1 06 04012 02 2000 110</v>
      </c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2"/>
      <c r="BC81" s="55">
        <v>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7"/>
      <c r="BW81" s="55">
        <v>0</v>
      </c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7"/>
      <c r="CO81" s="28">
        <f t="shared" si="2"/>
        <v>0</v>
      </c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9"/>
    </row>
    <row r="82" spans="1:110" ht="26.25" customHeight="1" hidden="1">
      <c r="A82" s="33" t="str">
        <f>'[5]Месячный отчет Доходы в Excel'!$G$73</f>
        <v> Транспортный налог с физических лиц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  <c r="AC82" s="36" t="s">
        <v>43</v>
      </c>
      <c r="AD82" s="37"/>
      <c r="AE82" s="37"/>
      <c r="AF82" s="37"/>
      <c r="AG82" s="37"/>
      <c r="AH82" s="37"/>
      <c r="AI82" s="30" t="str">
        <f>'[5]Месячный отчет Доходы в Excel'!$I$73</f>
        <v>000 1 06 04012 02 3000 110</v>
      </c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2"/>
      <c r="BC82" s="55">
        <v>0</v>
      </c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7"/>
      <c r="BW82" s="55">
        <v>0</v>
      </c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7"/>
      <c r="CO82" s="28">
        <f t="shared" si="2"/>
        <v>0</v>
      </c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9"/>
    </row>
    <row r="83" spans="1:110" ht="26.25" customHeight="1" hidden="1">
      <c r="A83" s="33" t="s">
        <v>96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  <c r="AC83" s="35" t="s">
        <v>43</v>
      </c>
      <c r="AD83" s="31"/>
      <c r="AE83" s="31"/>
      <c r="AF83" s="31"/>
      <c r="AG83" s="31"/>
      <c r="AH83" s="32"/>
      <c r="AI83" s="30" t="s">
        <v>97</v>
      </c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2"/>
      <c r="BC83" s="25">
        <v>0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7"/>
      <c r="BW83" s="25">
        <v>0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7"/>
      <c r="CO83" s="28">
        <f>BC83-BW83</f>
        <v>0</v>
      </c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9"/>
    </row>
    <row r="84" spans="1:110" ht="12" customHeight="1">
      <c r="A84" s="33" t="str">
        <f>'[1]Месячный отчет Доходы в Excel'!A58</f>
        <v> Земельный налог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6" t="s">
        <v>43</v>
      </c>
      <c r="AD84" s="37"/>
      <c r="AE84" s="37"/>
      <c r="AF84" s="37"/>
      <c r="AG84" s="37"/>
      <c r="AH84" s="37"/>
      <c r="AI84" s="30" t="str">
        <f>'[1]Месячный отчет Доходы в Excel'!B58</f>
        <v>000 1 06 06000 00 0000 110</v>
      </c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2"/>
      <c r="BC84" s="55">
        <f>BC85+BC91</f>
        <v>36655900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7"/>
      <c r="BW84" s="55">
        <f>BW85+BW91</f>
        <v>6817835.130000001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7"/>
      <c r="CO84" s="28">
        <f t="shared" si="2"/>
        <v>29838064.869999997</v>
      </c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9"/>
    </row>
    <row r="85" spans="1:110" ht="66.75" customHeight="1">
      <c r="A85" s="33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6" t="s">
        <v>43</v>
      </c>
      <c r="AD85" s="37"/>
      <c r="AE85" s="37"/>
      <c r="AF85" s="37"/>
      <c r="AG85" s="37"/>
      <c r="AH85" s="37"/>
      <c r="AI85" s="30" t="str">
        <f>'[1]Месячный отчет Доходы в Excel'!B59</f>
        <v>000 1 06 06010 00 0000 110</v>
      </c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2"/>
      <c r="BC85" s="55">
        <f>BC86</f>
        <v>4742600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7"/>
      <c r="BW85" s="55">
        <f>BW86</f>
        <v>123605.53</v>
      </c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7"/>
      <c r="CO85" s="28">
        <f t="shared" si="2"/>
        <v>4618994.47</v>
      </c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9"/>
    </row>
    <row r="86" spans="1:110" ht="105" customHeight="1">
      <c r="A86" s="33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6" t="s">
        <v>43</v>
      </c>
      <c r="AD86" s="37"/>
      <c r="AE86" s="37"/>
      <c r="AF86" s="37"/>
      <c r="AG86" s="37"/>
      <c r="AH86" s="37"/>
      <c r="AI86" s="30" t="str">
        <f>'[1]Месячный отчет Доходы в Excel'!B60</f>
        <v>000 1 06 06013 10 0000 110</v>
      </c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2"/>
      <c r="BC86" s="55">
        <v>4742600</v>
      </c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7"/>
      <c r="BW86" s="55">
        <f>BW87+BW88+BW89+BW90</f>
        <v>123605.53</v>
      </c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7"/>
      <c r="CO86" s="28">
        <f t="shared" si="2"/>
        <v>4618994.47</v>
      </c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9"/>
    </row>
    <row r="87" spans="1:110" ht="101.25" customHeight="1">
      <c r="A87" s="33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6" t="s">
        <v>43</v>
      </c>
      <c r="AD87" s="37"/>
      <c r="AE87" s="37"/>
      <c r="AF87" s="37"/>
      <c r="AG87" s="37"/>
      <c r="AH87" s="37"/>
      <c r="AI87" s="30" t="str">
        <f>'[1]Месячный отчет Доходы в Excel'!B61</f>
        <v>000 1 06 06013 10 1000 110</v>
      </c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2"/>
      <c r="BC87" s="55">
        <f>'[1]Месячный отчет Доходы в Excel'!C61</f>
        <v>0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7"/>
      <c r="BW87" s="55">
        <v>114869.87</v>
      </c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7"/>
      <c r="CO87" s="28">
        <f t="shared" si="2"/>
        <v>-114869.87</v>
      </c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9"/>
    </row>
    <row r="88" spans="1:110" ht="112.5" customHeight="1">
      <c r="A88" s="33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  <c r="AC88" s="36" t="s">
        <v>43</v>
      </c>
      <c r="AD88" s="37"/>
      <c r="AE88" s="37"/>
      <c r="AF88" s="37"/>
      <c r="AG88" s="37"/>
      <c r="AH88" s="37"/>
      <c r="AI88" s="30" t="str">
        <f>'[1]Месячный отчет Доходы в Excel'!B62</f>
        <v>000 1 06 06013 10 2000 110</v>
      </c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2"/>
      <c r="BC88" s="55">
        <v>0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7"/>
      <c r="BW88" s="55">
        <v>8735.66</v>
      </c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7"/>
      <c r="CO88" s="28">
        <f t="shared" si="2"/>
        <v>-8735.66</v>
      </c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9"/>
    </row>
    <row r="89" spans="1:110" ht="36.75" customHeight="1" hidden="1">
      <c r="A89" s="33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  <c r="AC89" s="36" t="s">
        <v>43</v>
      </c>
      <c r="AD89" s="37"/>
      <c r="AE89" s="37"/>
      <c r="AF89" s="37"/>
      <c r="AG89" s="37"/>
      <c r="AH89" s="37"/>
      <c r="AI89" s="30" t="str">
        <f>'[1]Месячный отчет Доходы в Excel'!B63</f>
        <v>000 1 06 06013 10 3000 110</v>
      </c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2"/>
      <c r="BC89" s="55">
        <v>0</v>
      </c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7"/>
      <c r="BW89" s="55">
        <v>0</v>
      </c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7"/>
      <c r="CO89" s="28">
        <f t="shared" si="2"/>
        <v>0</v>
      </c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9"/>
    </row>
    <row r="90" spans="1:110" ht="0.75" customHeight="1" hidden="1">
      <c r="A90" s="33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4"/>
      <c r="AC90" s="36" t="s">
        <v>43</v>
      </c>
      <c r="AD90" s="37"/>
      <c r="AE90" s="37"/>
      <c r="AF90" s="37"/>
      <c r="AG90" s="37"/>
      <c r="AH90" s="37"/>
      <c r="AI90" s="30" t="str">
        <f>'[1]Месячный отчет Доходы в Excel'!B64</f>
        <v>000 1 06 06013 10 4000 110</v>
      </c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2"/>
      <c r="BC90" s="55">
        <v>0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7"/>
      <c r="BW90" s="55">
        <v>0</v>
      </c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7"/>
      <c r="CO90" s="28">
        <f t="shared" si="2"/>
        <v>0</v>
      </c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9"/>
    </row>
    <row r="91" spans="1:110" ht="68.25" customHeight="1">
      <c r="A91" s="33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4"/>
      <c r="AC91" s="36" t="s">
        <v>43</v>
      </c>
      <c r="AD91" s="37"/>
      <c r="AE91" s="37"/>
      <c r="AF91" s="37"/>
      <c r="AG91" s="37"/>
      <c r="AH91" s="37"/>
      <c r="AI91" s="30" t="str">
        <f>'[1]Месячный отчет Доходы в Excel'!B65</f>
        <v>000 1 06 06020 00 0000 110</v>
      </c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2"/>
      <c r="BC91" s="55">
        <f>BC92</f>
        <v>31913300</v>
      </c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7"/>
      <c r="BW91" s="55">
        <f>BW92</f>
        <v>6694229.600000001</v>
      </c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7"/>
      <c r="CO91" s="28">
        <f t="shared" si="2"/>
        <v>25219070.4</v>
      </c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9"/>
    </row>
    <row r="92" spans="1:110" ht="109.5" customHeight="1">
      <c r="A92" s="33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4"/>
      <c r="AC92" s="36" t="s">
        <v>43</v>
      </c>
      <c r="AD92" s="37"/>
      <c r="AE92" s="37"/>
      <c r="AF92" s="37"/>
      <c r="AG92" s="37"/>
      <c r="AH92" s="37"/>
      <c r="AI92" s="30" t="str">
        <f>'[1]Месячный отчет Доходы в Excel'!B66</f>
        <v>000 1 06 06023 10 0000 110</v>
      </c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2"/>
      <c r="BC92" s="55">
        <v>31913300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7"/>
      <c r="BW92" s="55">
        <f>BW93+BW94+BW96+BW95</f>
        <v>6694229.600000001</v>
      </c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7"/>
      <c r="CO92" s="28">
        <f t="shared" si="2"/>
        <v>25219070.4</v>
      </c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9"/>
    </row>
    <row r="93" spans="1:110" ht="103.5" customHeight="1">
      <c r="A93" s="33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4"/>
      <c r="AC93" s="36" t="s">
        <v>43</v>
      </c>
      <c r="AD93" s="37"/>
      <c r="AE93" s="37"/>
      <c r="AF93" s="37"/>
      <c r="AG93" s="37"/>
      <c r="AH93" s="37"/>
      <c r="AI93" s="30" t="str">
        <f>'[1]Месячный отчет Доходы в Excel'!B67</f>
        <v>000 1 06 06023 10 1000 110</v>
      </c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2"/>
      <c r="BC93" s="55">
        <v>0</v>
      </c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7"/>
      <c r="BW93" s="55">
        <v>6614775.97</v>
      </c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7"/>
      <c r="CO93" s="28">
        <f t="shared" si="2"/>
        <v>-6614775.97</v>
      </c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9"/>
    </row>
    <row r="94" spans="1:110" ht="138" customHeight="1">
      <c r="A94" s="33" t="s">
        <v>481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  <c r="AC94" s="36" t="s">
        <v>43</v>
      </c>
      <c r="AD94" s="37"/>
      <c r="AE94" s="37"/>
      <c r="AF94" s="37"/>
      <c r="AG94" s="37"/>
      <c r="AH94" s="37"/>
      <c r="AI94" s="30" t="str">
        <f>'[1]Месячный отчет Доходы в Excel'!B68</f>
        <v>000 1 06 06023 10 2000 110</v>
      </c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2"/>
      <c r="BC94" s="55">
        <v>0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7"/>
      <c r="BW94" s="55">
        <v>48409.23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7"/>
      <c r="CO94" s="28">
        <f t="shared" si="2"/>
        <v>-48409.23</v>
      </c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9"/>
    </row>
    <row r="95" spans="1:110" ht="135" customHeight="1">
      <c r="A95" s="33" t="s">
        <v>481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  <c r="AC95" s="36" t="s">
        <v>43</v>
      </c>
      <c r="AD95" s="37"/>
      <c r="AE95" s="37"/>
      <c r="AF95" s="37"/>
      <c r="AG95" s="37"/>
      <c r="AH95" s="37"/>
      <c r="AI95" s="30" t="str">
        <f>'[1]Месячный отчет Доходы в Excel'!B69</f>
        <v>000 1 06 06023 10 3000 110</v>
      </c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2"/>
      <c r="BC95" s="55">
        <f>'[1]Месячный отчет Доходы в Excel'!C69</f>
        <v>0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7"/>
      <c r="BW95" s="55">
        <v>31044.4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7"/>
      <c r="CO95" s="28">
        <f t="shared" si="2"/>
        <v>-31044.4</v>
      </c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9"/>
    </row>
    <row r="96" spans="1:110" ht="79.5" customHeight="1" hidden="1">
      <c r="A96" s="33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  <c r="AC96" s="36" t="s">
        <v>43</v>
      </c>
      <c r="AD96" s="37"/>
      <c r="AE96" s="37"/>
      <c r="AF96" s="37"/>
      <c r="AG96" s="37"/>
      <c r="AH96" s="37"/>
      <c r="AI96" s="30" t="str">
        <f>'[1]Месячный отчет Доходы в Excel'!B70</f>
        <v>000 1 06 06023 10 4000 110</v>
      </c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2"/>
      <c r="BC96" s="55">
        <v>0</v>
      </c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7"/>
      <c r="BW96" s="55">
        <v>0</v>
      </c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7"/>
      <c r="CO96" s="28">
        <f t="shared" si="2"/>
        <v>0</v>
      </c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9"/>
    </row>
    <row r="97" spans="1:110" ht="12" hidden="1">
      <c r="A97" s="33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6" t="s">
        <v>43</v>
      </c>
      <c r="AD97" s="37"/>
      <c r="AE97" s="37"/>
      <c r="AF97" s="37"/>
      <c r="AG97" s="37"/>
      <c r="AH97" s="37"/>
      <c r="AI97" s="30" t="str">
        <f>'[1]Месячный отчет Доходы в Excel'!B71</f>
        <v>000 1 09 00000 00 0000 000</v>
      </c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2"/>
      <c r="BC97" s="55">
        <f>BC98</f>
        <v>0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7"/>
      <c r="BW97" s="55">
        <f>BW98</f>
        <v>0</v>
      </c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7"/>
      <c r="CO97" s="28">
        <f t="shared" si="2"/>
        <v>0</v>
      </c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9"/>
    </row>
    <row r="98" spans="1:110" ht="10.5" customHeight="1" hidden="1">
      <c r="A98" s="33" t="str">
        <f>'[1]Месячный отчет Доходы в Excel'!A72</f>
        <v> Налоги на имущество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  <c r="AC98" s="36" t="s">
        <v>43</v>
      </c>
      <c r="AD98" s="37"/>
      <c r="AE98" s="37"/>
      <c r="AF98" s="37"/>
      <c r="AG98" s="37"/>
      <c r="AH98" s="37"/>
      <c r="AI98" s="30" t="str">
        <f>'[1]Месячный отчет Доходы в Excel'!B72</f>
        <v>000 1 09 04000 00 0000 110</v>
      </c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2"/>
      <c r="BC98" s="55">
        <v>0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7"/>
      <c r="BW98" s="55">
        <f>BW102+BW99</f>
        <v>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7"/>
      <c r="CO98" s="28">
        <f t="shared" si="2"/>
        <v>0</v>
      </c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9"/>
    </row>
    <row r="99" spans="1:110" ht="12" hidden="1">
      <c r="A99" s="33" t="s">
        <v>63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/>
      <c r="AC99" s="35" t="s">
        <v>43</v>
      </c>
      <c r="AD99" s="31"/>
      <c r="AE99" s="31"/>
      <c r="AF99" s="31"/>
      <c r="AG99" s="31"/>
      <c r="AH99" s="32"/>
      <c r="AI99" s="30" t="s">
        <v>62</v>
      </c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2"/>
      <c r="BC99" s="25">
        <f>BC100</f>
        <v>0</v>
      </c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7"/>
      <c r="BW99" s="25">
        <f>BW100</f>
        <v>0</v>
      </c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7"/>
      <c r="CO99" s="28">
        <f>BC99-BW99</f>
        <v>0</v>
      </c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9"/>
    </row>
    <row r="100" spans="1:110" ht="12" hidden="1">
      <c r="A100" s="33" t="s">
        <v>63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  <c r="AC100" s="35" t="s">
        <v>43</v>
      </c>
      <c r="AD100" s="31"/>
      <c r="AE100" s="31"/>
      <c r="AF100" s="31"/>
      <c r="AG100" s="31"/>
      <c r="AH100" s="32"/>
      <c r="AI100" s="30" t="s">
        <v>64</v>
      </c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2"/>
      <c r="BC100" s="25">
        <v>0</v>
      </c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7"/>
      <c r="BW100" s="25">
        <v>0</v>
      </c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7"/>
      <c r="CO100" s="28">
        <f>BC100-BW100</f>
        <v>0</v>
      </c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9"/>
    </row>
    <row r="101" spans="1:110" ht="12" hidden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2"/>
      <c r="AC101" s="35" t="s">
        <v>43</v>
      </c>
      <c r="AD101" s="31"/>
      <c r="AE101" s="31"/>
      <c r="AF101" s="31"/>
      <c r="AG101" s="31"/>
      <c r="AH101" s="32"/>
      <c r="AI101" s="30" t="s">
        <v>84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2"/>
      <c r="BC101" s="25">
        <v>0</v>
      </c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7"/>
      <c r="BW101" s="25">
        <v>0</v>
      </c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7"/>
      <c r="CO101" s="28">
        <f>BC101-BW101</f>
        <v>0</v>
      </c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9"/>
    </row>
    <row r="102" spans="1:110" ht="12" hidden="1">
      <c r="A102" s="33" t="str">
        <f>'[1]Месячный отчет Доходы в Excel'!A73</f>
        <v> Земельный налог (по обязательствам, возникшим до 1 января 2006 года)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  <c r="AC102" s="36" t="s">
        <v>43</v>
      </c>
      <c r="AD102" s="37"/>
      <c r="AE102" s="37"/>
      <c r="AF102" s="37"/>
      <c r="AG102" s="37"/>
      <c r="AH102" s="37"/>
      <c r="AI102" s="30" t="str">
        <f>'[1]Месячный отчет Доходы в Excel'!B73</f>
        <v>000 1 09 04050 00 0000 110</v>
      </c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2"/>
      <c r="BC102" s="55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7"/>
      <c r="BW102" s="55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7"/>
      <c r="CO102" s="28">
        <f t="shared" si="2"/>
        <v>0</v>
      </c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9"/>
    </row>
    <row r="103" spans="1:110" ht="12" hidden="1">
      <c r="A103" s="33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  <c r="AC103" s="36" t="s">
        <v>43</v>
      </c>
      <c r="AD103" s="37"/>
      <c r="AE103" s="37"/>
      <c r="AF103" s="37"/>
      <c r="AG103" s="37"/>
      <c r="AH103" s="37"/>
      <c r="AI103" s="30" t="str">
        <f>'[1]Месячный отчет Доходы в Excel'!B74</f>
        <v>000 1 09 04050 10 0000 110</v>
      </c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2"/>
      <c r="BC103" s="55">
        <f>BC104</f>
        <v>0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7"/>
      <c r="BW103" s="55">
        <f>BW104+BW105</f>
        <v>0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7"/>
      <c r="CO103" s="28">
        <f t="shared" si="2"/>
        <v>0</v>
      </c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9"/>
    </row>
    <row r="104" spans="1:110" ht="12" hidden="1">
      <c r="A104" s="33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4"/>
      <c r="AC104" s="36" t="s">
        <v>43</v>
      </c>
      <c r="AD104" s="37"/>
      <c r="AE104" s="37"/>
      <c r="AF104" s="37"/>
      <c r="AG104" s="37"/>
      <c r="AH104" s="37"/>
      <c r="AI104" s="30" t="str">
        <f>'[1]Месячный отчет Доходы в Excel'!B75</f>
        <v>000 1 09 04050 10 1000 110</v>
      </c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2"/>
      <c r="BC104" s="55"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7"/>
      <c r="BW104" s="55"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7"/>
      <c r="CO104" s="28">
        <f t="shared" si="2"/>
        <v>0</v>
      </c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9"/>
    </row>
    <row r="105" spans="1:110" ht="12" hidden="1">
      <c r="A105" s="33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4"/>
      <c r="AC105" s="36" t="s">
        <v>43</v>
      </c>
      <c r="AD105" s="37"/>
      <c r="AE105" s="37"/>
      <c r="AF105" s="37"/>
      <c r="AG105" s="37"/>
      <c r="AH105" s="37"/>
      <c r="AI105" s="30" t="str">
        <f>'[1]Месячный отчет Доходы в Excel'!B76</f>
        <v>000 1 09 04050 10 2000 110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2"/>
      <c r="BC105" s="55">
        <v>0</v>
      </c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7"/>
      <c r="BW105" s="55">
        <v>0</v>
      </c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7"/>
      <c r="CO105" s="28">
        <f t="shared" si="2"/>
        <v>0</v>
      </c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9"/>
    </row>
    <row r="106" spans="1:110" ht="12" hidden="1">
      <c r="A106" s="33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4"/>
      <c r="AC106" s="36" t="s">
        <v>43</v>
      </c>
      <c r="AD106" s="37"/>
      <c r="AE106" s="37"/>
      <c r="AF106" s="37"/>
      <c r="AG106" s="37"/>
      <c r="AH106" s="37"/>
      <c r="AI106" s="30" t="str">
        <f>'[1]Месячный отчет Доходы в Excel'!B77</f>
        <v>000 1 09 04050 10 3000 110</v>
      </c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2"/>
      <c r="BC106" s="55">
        <f>'[1]Месячный отчет Доходы в Excel'!C77</f>
        <v>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  <c r="BW106" s="55">
        <v>0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7"/>
      <c r="CO106" s="28">
        <f t="shared" si="2"/>
        <v>0</v>
      </c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9"/>
    </row>
    <row r="107" spans="1:110" ht="0.75" customHeight="1">
      <c r="A107" s="33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4"/>
      <c r="AC107" s="36" t="s">
        <v>43</v>
      </c>
      <c r="AD107" s="37"/>
      <c r="AE107" s="37"/>
      <c r="AF107" s="37"/>
      <c r="AG107" s="37"/>
      <c r="AH107" s="37"/>
      <c r="AI107" s="30" t="str">
        <f>'[1]Месячный отчет Доходы в Excel'!B78</f>
        <v>000 1 09 04050 10 4000 110</v>
      </c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2"/>
      <c r="BC107" s="55">
        <f>'[1]Месячный отчет Доходы в Excel'!C78</f>
        <v>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  <c r="BW107" s="55">
        <f>'[1]Месячный отчет Доходы в Excel'!D78</f>
        <v>0</v>
      </c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7"/>
      <c r="CO107" s="28">
        <f t="shared" si="2"/>
        <v>0</v>
      </c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9"/>
    </row>
    <row r="108" spans="1:110" ht="82.5" customHeight="1">
      <c r="A108" s="33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4"/>
      <c r="AC108" s="36" t="s">
        <v>43</v>
      </c>
      <c r="AD108" s="37"/>
      <c r="AE108" s="37"/>
      <c r="AF108" s="37"/>
      <c r="AG108" s="37"/>
      <c r="AH108" s="37"/>
      <c r="AI108" s="30" t="str">
        <f>'[1]Месячный отчет Доходы в Excel'!B79</f>
        <v>000 1 11 00000 00 0000 000</v>
      </c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2"/>
      <c r="BC108" s="55">
        <f>BC109+BC117+BC120</f>
        <v>14058500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7"/>
      <c r="BW108" s="55">
        <f>BW109+BW117+BW120</f>
        <v>2205279.6500000004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7"/>
      <c r="CO108" s="28">
        <f t="shared" si="2"/>
        <v>11853220.35</v>
      </c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9"/>
    </row>
    <row r="109" spans="1:110" ht="121.5" customHeight="1">
      <c r="A109" s="33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  <c r="AC109" s="36" t="s">
        <v>43</v>
      </c>
      <c r="AD109" s="37"/>
      <c r="AE109" s="37"/>
      <c r="AF109" s="37"/>
      <c r="AG109" s="37"/>
      <c r="AH109" s="37"/>
      <c r="AI109" s="30" t="str">
        <f>'[1]Месячный отчет Доходы в Excel'!B80</f>
        <v>000 1 11 05000 00 0000 120</v>
      </c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2"/>
      <c r="BC109" s="55">
        <f>BC110+BC114+BC112</f>
        <v>13837000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7"/>
      <c r="BW109" s="55">
        <f>BW110+BW114+BW112</f>
        <v>2129620.7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7"/>
      <c r="CO109" s="28">
        <f t="shared" si="2"/>
        <v>11707379.3</v>
      </c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9"/>
    </row>
    <row r="110" spans="1:110" ht="104.25" customHeight="1">
      <c r="A110" s="33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  <c r="AC110" s="36" t="s">
        <v>43</v>
      </c>
      <c r="AD110" s="37"/>
      <c r="AE110" s="37"/>
      <c r="AF110" s="37"/>
      <c r="AG110" s="37"/>
      <c r="AH110" s="37"/>
      <c r="AI110" s="30" t="str">
        <f>'[1]Месячный отчет Доходы в Excel'!B81</f>
        <v>000 1 11 05010 00 0000 120</v>
      </c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2"/>
      <c r="BC110" s="55">
        <f>BC111</f>
        <v>9230400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7"/>
      <c r="BW110" s="55">
        <f>BW111</f>
        <v>1872255.87</v>
      </c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7"/>
      <c r="CO110" s="28">
        <f t="shared" si="2"/>
        <v>7358144.13</v>
      </c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9"/>
    </row>
    <row r="111" spans="1:110" ht="128.25" customHeight="1">
      <c r="A111" s="33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6" t="s">
        <v>43</v>
      </c>
      <c r="AD111" s="37"/>
      <c r="AE111" s="37"/>
      <c r="AF111" s="37"/>
      <c r="AG111" s="37"/>
      <c r="AH111" s="37"/>
      <c r="AI111" s="30" t="s">
        <v>114</v>
      </c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2"/>
      <c r="BC111" s="55">
        <v>9230400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7"/>
      <c r="BW111" s="55">
        <v>1872255.87</v>
      </c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7"/>
      <c r="CO111" s="28">
        <f t="shared" si="2"/>
        <v>7358144.13</v>
      </c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9"/>
    </row>
    <row r="112" spans="1:110" ht="135" customHeight="1">
      <c r="A112" s="33" t="s">
        <v>87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  <c r="AC112" s="35" t="s">
        <v>43</v>
      </c>
      <c r="AD112" s="31"/>
      <c r="AE112" s="31"/>
      <c r="AF112" s="31"/>
      <c r="AG112" s="31"/>
      <c r="AH112" s="32"/>
      <c r="AI112" s="30" t="s">
        <v>85</v>
      </c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2"/>
      <c r="BC112" s="25">
        <f>BC113</f>
        <v>468400</v>
      </c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7"/>
      <c r="BW112" s="25">
        <f>BW113</f>
        <v>16628.75</v>
      </c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7"/>
      <c r="CO112" s="28">
        <f>BC112-BW112</f>
        <v>451771.25</v>
      </c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9"/>
    </row>
    <row r="113" spans="1:110" ht="117" customHeight="1">
      <c r="A113" s="33" t="s">
        <v>88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  <c r="AC113" s="35" t="s">
        <v>43</v>
      </c>
      <c r="AD113" s="31"/>
      <c r="AE113" s="31"/>
      <c r="AF113" s="31"/>
      <c r="AG113" s="31"/>
      <c r="AH113" s="32"/>
      <c r="AI113" s="30" t="s">
        <v>86</v>
      </c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2"/>
      <c r="BC113" s="25">
        <v>468400</v>
      </c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7"/>
      <c r="BW113" s="25">
        <v>16628.75</v>
      </c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7"/>
      <c r="CO113" s="28">
        <f>BC113-BW113</f>
        <v>451771.25</v>
      </c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9"/>
    </row>
    <row r="114" spans="1:110" ht="126.75" customHeight="1">
      <c r="A114" s="33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  <c r="AC114" s="36" t="s">
        <v>43</v>
      </c>
      <c r="AD114" s="37"/>
      <c r="AE114" s="37"/>
      <c r="AF114" s="37"/>
      <c r="AG114" s="37"/>
      <c r="AH114" s="37"/>
      <c r="AI114" s="30" t="str">
        <f>'[1]Месячный отчет Доходы в Excel'!B83</f>
        <v>000 1 11 05030 00 0000 120</v>
      </c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2"/>
      <c r="BC114" s="55">
        <f>BC115</f>
        <v>4138200</v>
      </c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7"/>
      <c r="BW114" s="55">
        <f>BW115</f>
        <v>240736.08</v>
      </c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7"/>
      <c r="CO114" s="28">
        <f t="shared" si="2"/>
        <v>3897463.92</v>
      </c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9"/>
    </row>
    <row r="115" spans="1:110" ht="90" customHeight="1">
      <c r="A115" s="3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  <c r="AC115" s="36" t="s">
        <v>43</v>
      </c>
      <c r="AD115" s="37"/>
      <c r="AE115" s="37"/>
      <c r="AF115" s="37"/>
      <c r="AG115" s="37"/>
      <c r="AH115" s="37"/>
      <c r="AI115" s="30" t="str">
        <f>'[1]Месячный отчет Доходы в Excel'!B84</f>
        <v>000 1 11 05035 10 0000 120</v>
      </c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2"/>
      <c r="BC115" s="55">
        <v>4138200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7"/>
      <c r="BW115" s="55">
        <v>240736.08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7"/>
      <c r="CO115" s="28">
        <f t="shared" si="2"/>
        <v>3897463.92</v>
      </c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9"/>
    </row>
    <row r="116" spans="1:110" ht="93" customHeight="1" hidden="1">
      <c r="A116" s="3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  <c r="AC116" s="36" t="s">
        <v>43</v>
      </c>
      <c r="AD116" s="37"/>
      <c r="AE116" s="37"/>
      <c r="AF116" s="37"/>
      <c r="AG116" s="37"/>
      <c r="AH116" s="37"/>
      <c r="AI116" s="30" t="str">
        <f>'[1]Месячный отчет Доходы в Excel'!B84</f>
        <v>000 1 11 05035 10 0000 120</v>
      </c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2"/>
      <c r="BC116" s="55"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7"/>
      <c r="BW116" s="55"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7"/>
      <c r="CO116" s="28">
        <f t="shared" si="2"/>
        <v>0</v>
      </c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9"/>
    </row>
    <row r="117" spans="1:110" ht="35.25" customHeight="1">
      <c r="A117" s="33" t="str">
        <f>'[1]Месячный отчет Доходы в Excel'!A85</f>
        <v> Платежи от государственных и муниципальных унитарных предприятий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  <c r="AC117" s="36" t="s">
        <v>43</v>
      </c>
      <c r="AD117" s="37"/>
      <c r="AE117" s="37"/>
      <c r="AF117" s="37"/>
      <c r="AG117" s="37"/>
      <c r="AH117" s="37"/>
      <c r="AI117" s="30" t="str">
        <f>'[1]Месячный отчет Доходы в Excel'!B85</f>
        <v>000 1 11 07000 00 0000 120</v>
      </c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2"/>
      <c r="BC117" s="55">
        <f>BC118</f>
        <v>9500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7"/>
      <c r="BW117" s="55">
        <f>BW118</f>
        <v>0</v>
      </c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7"/>
      <c r="CO117" s="28">
        <f t="shared" si="2"/>
        <v>9500</v>
      </c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9"/>
    </row>
    <row r="118" spans="1:110" ht="82.5" customHeight="1">
      <c r="A118" s="33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4"/>
      <c r="AC118" s="36" t="s">
        <v>43</v>
      </c>
      <c r="AD118" s="37"/>
      <c r="AE118" s="37"/>
      <c r="AF118" s="37"/>
      <c r="AG118" s="37"/>
      <c r="AH118" s="37"/>
      <c r="AI118" s="30" t="str">
        <f>'[1]Месячный отчет Доходы в Excel'!B86</f>
        <v>000 1 11 07010 00 0000 120</v>
      </c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2"/>
      <c r="BC118" s="55">
        <f>BC119</f>
        <v>9500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7"/>
      <c r="BW118" s="55">
        <f>BW119</f>
        <v>0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28">
        <f t="shared" si="2"/>
        <v>9500</v>
      </c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9"/>
    </row>
    <row r="119" spans="1:110" ht="78" customHeight="1">
      <c r="A119" s="33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4"/>
      <c r="AC119" s="36" t="s">
        <v>43</v>
      </c>
      <c r="AD119" s="37"/>
      <c r="AE119" s="37"/>
      <c r="AF119" s="37"/>
      <c r="AG119" s="37"/>
      <c r="AH119" s="37"/>
      <c r="AI119" s="30" t="str">
        <f>'[1]Месячный отчет Доходы в Excel'!B87</f>
        <v>000 1 11 07015 10 0000 120</v>
      </c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2"/>
      <c r="BC119" s="55">
        <v>9500</v>
      </c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7"/>
      <c r="BW119" s="55">
        <v>0</v>
      </c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7"/>
      <c r="CO119" s="28">
        <f t="shared" si="2"/>
        <v>9500</v>
      </c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9"/>
    </row>
    <row r="120" spans="1:110" ht="135.75" customHeight="1">
      <c r="A120" s="33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4"/>
      <c r="AC120" s="36" t="s">
        <v>43</v>
      </c>
      <c r="AD120" s="37"/>
      <c r="AE120" s="37"/>
      <c r="AF120" s="37"/>
      <c r="AG120" s="37"/>
      <c r="AH120" s="37"/>
      <c r="AI120" s="30" t="str">
        <f>'[1]Месячный отчет Доходы в Excel'!B88</f>
        <v>000 1 11 09000 00 0000 120</v>
      </c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2"/>
      <c r="BC120" s="55">
        <f>BC121</f>
        <v>212000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f>BW121</f>
        <v>75658.95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28">
        <f t="shared" si="2"/>
        <v>136341.05</v>
      </c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9"/>
    </row>
    <row r="121" spans="1:110" ht="132.75" customHeight="1">
      <c r="A121" s="33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4"/>
      <c r="AC121" s="36" t="s">
        <v>43</v>
      </c>
      <c r="AD121" s="37"/>
      <c r="AE121" s="37"/>
      <c r="AF121" s="37"/>
      <c r="AG121" s="37"/>
      <c r="AH121" s="37"/>
      <c r="AI121" s="30" t="str">
        <f>'[1]Месячный отчет Доходы в Excel'!B89</f>
        <v>000 1 11 09040 00 0000 120</v>
      </c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2"/>
      <c r="BC121" s="55">
        <f>BC122</f>
        <v>212000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7"/>
      <c r="BW121" s="55">
        <f>BW122</f>
        <v>75658.95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7"/>
      <c r="CO121" s="28">
        <f t="shared" si="2"/>
        <v>136341.05</v>
      </c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9"/>
    </row>
    <row r="122" spans="1:110" ht="117.75" customHeight="1">
      <c r="A122" s="33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4"/>
      <c r="AC122" s="36" t="s">
        <v>43</v>
      </c>
      <c r="AD122" s="37"/>
      <c r="AE122" s="37"/>
      <c r="AF122" s="37"/>
      <c r="AG122" s="37"/>
      <c r="AH122" s="37"/>
      <c r="AI122" s="30" t="str">
        <f>'[1]Месячный отчет Доходы в Excel'!B90</f>
        <v>000 1 11 09045 10 0000 120</v>
      </c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2"/>
      <c r="BC122" s="55">
        <v>212000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7"/>
      <c r="BW122" s="55">
        <v>75658.95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7"/>
      <c r="CO122" s="28">
        <f t="shared" si="2"/>
        <v>136341.05</v>
      </c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9"/>
    </row>
    <row r="123" spans="1:110" ht="51" customHeight="1">
      <c r="A123" s="33" t="s">
        <v>90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  <c r="AC123" s="35" t="s">
        <v>43</v>
      </c>
      <c r="AD123" s="31"/>
      <c r="AE123" s="31"/>
      <c r="AF123" s="31"/>
      <c r="AG123" s="31"/>
      <c r="AH123" s="32"/>
      <c r="AI123" s="30" t="s">
        <v>89</v>
      </c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2"/>
      <c r="BC123" s="25">
        <f>BC124</f>
        <v>90090</v>
      </c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7"/>
      <c r="BW123" s="25">
        <f>BW124</f>
        <v>115430</v>
      </c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7"/>
      <c r="CO123" s="28">
        <f aca="true" t="shared" si="3" ref="CO123:CO128">BC123-BW123</f>
        <v>-25340</v>
      </c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9"/>
    </row>
    <row r="124" spans="1:110" ht="33.75" customHeight="1">
      <c r="A124" s="33" t="s">
        <v>482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  <c r="AC124" s="35" t="s">
        <v>43</v>
      </c>
      <c r="AD124" s="31"/>
      <c r="AE124" s="31"/>
      <c r="AF124" s="31"/>
      <c r="AG124" s="31"/>
      <c r="AH124" s="32"/>
      <c r="AI124" s="30" t="s">
        <v>483</v>
      </c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2"/>
      <c r="BC124" s="25">
        <f>BC125+BC127</f>
        <v>90090</v>
      </c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7"/>
      <c r="BW124" s="25">
        <f>BW125+BW127</f>
        <v>115430</v>
      </c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7"/>
      <c r="CO124" s="28">
        <f t="shared" si="3"/>
        <v>-25340</v>
      </c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9"/>
    </row>
    <row r="125" spans="1:110" ht="51" customHeight="1">
      <c r="A125" s="33" t="s">
        <v>485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  <c r="AC125" s="35" t="s">
        <v>43</v>
      </c>
      <c r="AD125" s="31"/>
      <c r="AE125" s="31"/>
      <c r="AF125" s="31"/>
      <c r="AG125" s="31"/>
      <c r="AH125" s="32"/>
      <c r="AI125" s="30" t="s">
        <v>484</v>
      </c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2"/>
      <c r="BC125" s="25">
        <f>BC126</f>
        <v>0</v>
      </c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7"/>
      <c r="BW125" s="25">
        <f>BW126</f>
        <v>25340</v>
      </c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7"/>
      <c r="CO125" s="28">
        <f t="shared" si="3"/>
        <v>-25340</v>
      </c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9"/>
    </row>
    <row r="126" spans="1:110" ht="59.25" customHeight="1">
      <c r="A126" s="33" t="s">
        <v>487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/>
      <c r="AC126" s="35" t="s">
        <v>43</v>
      </c>
      <c r="AD126" s="31"/>
      <c r="AE126" s="31"/>
      <c r="AF126" s="31"/>
      <c r="AG126" s="31"/>
      <c r="AH126" s="32"/>
      <c r="AI126" s="30" t="s">
        <v>486</v>
      </c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2"/>
      <c r="BC126" s="25">
        <v>0</v>
      </c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7"/>
      <c r="BW126" s="25">
        <v>25340</v>
      </c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7"/>
      <c r="CO126" s="28">
        <f t="shared" si="3"/>
        <v>-25340</v>
      </c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9"/>
    </row>
    <row r="127" spans="1:110" ht="27.75" customHeight="1">
      <c r="A127" s="33" t="s">
        <v>488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  <c r="AC127" s="35" t="s">
        <v>43</v>
      </c>
      <c r="AD127" s="31"/>
      <c r="AE127" s="31"/>
      <c r="AF127" s="31"/>
      <c r="AG127" s="31"/>
      <c r="AH127" s="32"/>
      <c r="AI127" s="30" t="s">
        <v>490</v>
      </c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2"/>
      <c r="BC127" s="25">
        <f>BC128</f>
        <v>90090</v>
      </c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7"/>
      <c r="BW127" s="25">
        <f>BW128</f>
        <v>90090</v>
      </c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7"/>
      <c r="CO127" s="28">
        <f t="shared" si="3"/>
        <v>0</v>
      </c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9"/>
    </row>
    <row r="128" spans="1:110" ht="32.25" customHeight="1">
      <c r="A128" s="33" t="s">
        <v>489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4"/>
      <c r="AC128" s="35" t="s">
        <v>43</v>
      </c>
      <c r="AD128" s="31"/>
      <c r="AE128" s="31"/>
      <c r="AF128" s="31"/>
      <c r="AG128" s="31"/>
      <c r="AH128" s="32"/>
      <c r="AI128" s="30" t="s">
        <v>491</v>
      </c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2"/>
      <c r="BC128" s="25">
        <v>90090</v>
      </c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7"/>
      <c r="BW128" s="25">
        <v>90090</v>
      </c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7"/>
      <c r="CO128" s="28">
        <f t="shared" si="3"/>
        <v>0</v>
      </c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9"/>
    </row>
    <row r="129" spans="1:110" ht="41.25" customHeight="1">
      <c r="A129" s="33" t="str">
        <f>'[1]Месячный отчет Доходы в Excel'!A91</f>
        <v> ДОХОДЫ ОТ ПРОДАЖИ МАТЕРИАЛЬНЫХ И НЕМАТЕРИАЛЬНЫХ АКТИВОВ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4"/>
      <c r="AC129" s="36" t="s">
        <v>43</v>
      </c>
      <c r="AD129" s="37"/>
      <c r="AE129" s="37"/>
      <c r="AF129" s="37"/>
      <c r="AG129" s="37"/>
      <c r="AH129" s="37"/>
      <c r="AI129" s="30" t="str">
        <f>'[1]Месячный отчет Доходы в Excel'!B91</f>
        <v>000 1 14 00000 00 0000 000</v>
      </c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2"/>
      <c r="BC129" s="55">
        <f>BC130+BC133</f>
        <v>4573600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7"/>
      <c r="BW129" s="55">
        <f>BW130+BW133</f>
        <v>3089592.9</v>
      </c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7"/>
      <c r="CO129" s="28">
        <f t="shared" si="2"/>
        <v>1484007.1</v>
      </c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9"/>
    </row>
    <row r="130" spans="1:110" ht="121.5" customHeight="1" hidden="1">
      <c r="A130" s="33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4"/>
      <c r="AC130" s="36" t="s">
        <v>43</v>
      </c>
      <c r="AD130" s="37"/>
      <c r="AE130" s="37"/>
      <c r="AF130" s="37"/>
      <c r="AG130" s="37"/>
      <c r="AH130" s="37"/>
      <c r="AI130" s="30" t="str">
        <f>'[1]Месячный отчет Доходы в Excel'!B92</f>
        <v>000 1 14 02000 00 0000 000</v>
      </c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2"/>
      <c r="BC130" s="55">
        <f>BC131</f>
        <v>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7"/>
      <c r="BW130" s="55">
        <f>BW131</f>
        <v>0</v>
      </c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7"/>
      <c r="CO130" s="28">
        <f t="shared" si="2"/>
        <v>0</v>
      </c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9"/>
    </row>
    <row r="131" spans="1:110" ht="69" customHeight="1" hidden="1">
      <c r="A131" s="33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4"/>
      <c r="AC131" s="36" t="s">
        <v>43</v>
      </c>
      <c r="AD131" s="37"/>
      <c r="AE131" s="37"/>
      <c r="AF131" s="37"/>
      <c r="AG131" s="37"/>
      <c r="AH131" s="37"/>
      <c r="AI131" s="30" t="str">
        <f>'[1]Месячный отчет Доходы в Excel'!B93</f>
        <v>000 1 14 02030 10 0000 440</v>
      </c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2"/>
      <c r="BC131" s="55">
        <f>BC132</f>
        <v>0</v>
      </c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7"/>
      <c r="BW131" s="55">
        <f>BW132</f>
        <v>0</v>
      </c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7"/>
      <c r="CO131" s="28">
        <f t="shared" si="2"/>
        <v>0</v>
      </c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9"/>
    </row>
    <row r="132" spans="1:110" ht="0.75" customHeight="1">
      <c r="A132" s="33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4"/>
      <c r="AC132" s="36" t="s">
        <v>43</v>
      </c>
      <c r="AD132" s="37"/>
      <c r="AE132" s="37"/>
      <c r="AF132" s="37"/>
      <c r="AG132" s="37"/>
      <c r="AH132" s="37"/>
      <c r="AI132" s="30" t="str">
        <f>'[1]Месячный отчет Доходы в Excel'!B94</f>
        <v>000 1 14 02032 10 0000 440</v>
      </c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2"/>
      <c r="BC132" s="55">
        <v>0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7"/>
      <c r="BW132" s="55"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7"/>
      <c r="CO132" s="28">
        <f t="shared" si="2"/>
        <v>0</v>
      </c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9"/>
    </row>
    <row r="133" spans="1:110" ht="90" customHeight="1">
      <c r="A133" s="33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4"/>
      <c r="AC133" s="36" t="s">
        <v>43</v>
      </c>
      <c r="AD133" s="37"/>
      <c r="AE133" s="37"/>
      <c r="AF133" s="37"/>
      <c r="AG133" s="37"/>
      <c r="AH133" s="37"/>
      <c r="AI133" s="30" t="str">
        <f>'[1]Месячный отчет Доходы в Excel'!B95</f>
        <v>000 1 14 06000 00 0000 430</v>
      </c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2"/>
      <c r="BC133" s="55">
        <f>BC134</f>
        <v>4573600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7"/>
      <c r="BW133" s="55">
        <f>BW134+BW136</f>
        <v>3089592.9</v>
      </c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7"/>
      <c r="CO133" s="28">
        <f t="shared" si="2"/>
        <v>1484007.1</v>
      </c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9"/>
    </row>
    <row r="134" spans="1:110" ht="57.75" customHeight="1">
      <c r="A134" s="33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4"/>
      <c r="AC134" s="36" t="s">
        <v>43</v>
      </c>
      <c r="AD134" s="37"/>
      <c r="AE134" s="37"/>
      <c r="AF134" s="37"/>
      <c r="AG134" s="37"/>
      <c r="AH134" s="37"/>
      <c r="AI134" s="30" t="str">
        <f>'[1]Месячный отчет Доходы в Excel'!B96</f>
        <v>000 1 14 06010 00 0000 430</v>
      </c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2"/>
      <c r="BC134" s="55">
        <f>BC135</f>
        <v>4573600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7"/>
      <c r="BW134" s="55">
        <f>BW135</f>
        <v>3089592.9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7"/>
      <c r="CO134" s="28">
        <f t="shared" si="2"/>
        <v>1484007.1</v>
      </c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9"/>
    </row>
    <row r="135" spans="1:110" ht="79.5" customHeight="1">
      <c r="A135" s="33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4"/>
      <c r="AC135" s="36" t="s">
        <v>43</v>
      </c>
      <c r="AD135" s="37"/>
      <c r="AE135" s="37"/>
      <c r="AF135" s="37"/>
      <c r="AG135" s="37"/>
      <c r="AH135" s="37"/>
      <c r="AI135" s="30" t="s">
        <v>115</v>
      </c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2"/>
      <c r="BC135" s="55">
        <v>4573600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7"/>
      <c r="BW135" s="55">
        <v>3089592.9</v>
      </c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7"/>
      <c r="CO135" s="28">
        <f t="shared" si="2"/>
        <v>1484007.1</v>
      </c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9"/>
    </row>
    <row r="136" spans="1:110" ht="84.75" customHeight="1" hidden="1">
      <c r="A136" s="33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4"/>
      <c r="AC136" s="36" t="s">
        <v>43</v>
      </c>
      <c r="AD136" s="37"/>
      <c r="AE136" s="37"/>
      <c r="AF136" s="37"/>
      <c r="AG136" s="37"/>
      <c r="AH136" s="37"/>
      <c r="AI136" s="30" t="str">
        <f>'[1]Месячный отчет Доходы в Excel'!B98</f>
        <v>000 1 14 06020 00 0000 430</v>
      </c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2"/>
      <c r="BC136" s="55">
        <f>'[1]Месячный отчет Доходы в Excel'!C98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7"/>
      <c r="BW136" s="55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7"/>
      <c r="CO136" s="28">
        <f t="shared" si="2"/>
        <v>0</v>
      </c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9"/>
    </row>
    <row r="137" spans="1:110" ht="78" customHeight="1" hidden="1">
      <c r="A137" s="33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  <c r="AC137" s="36" t="s">
        <v>43</v>
      </c>
      <c r="AD137" s="37"/>
      <c r="AE137" s="37"/>
      <c r="AF137" s="37"/>
      <c r="AG137" s="37"/>
      <c r="AH137" s="37"/>
      <c r="AI137" s="30" t="str">
        <f>'[1]Месячный отчет Доходы в Excel'!B99</f>
        <v>000 1 14 06026 10 0000 430</v>
      </c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2"/>
      <c r="BC137" s="55">
        <f>'[1]Месячный отчет Доходы в Excel'!C99</f>
        <v>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7"/>
      <c r="BW137" s="55">
        <v>0</v>
      </c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7"/>
      <c r="CO137" s="28">
        <f t="shared" si="2"/>
        <v>0</v>
      </c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9"/>
    </row>
    <row r="138" spans="1:110" ht="22.5" customHeight="1">
      <c r="A138" s="33" t="str">
        <f>'[1]Месячный отчет Доходы в Excel'!A100</f>
        <v> ПРОЧИЕ НЕНАЛОГОВЫЕ ДОХОДЫ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4"/>
      <c r="AC138" s="36" t="s">
        <v>43</v>
      </c>
      <c r="AD138" s="37"/>
      <c r="AE138" s="37"/>
      <c r="AF138" s="37"/>
      <c r="AG138" s="37"/>
      <c r="AH138" s="37"/>
      <c r="AI138" s="30" t="str">
        <f>'[1]Месячный отчет Доходы в Excel'!B100</f>
        <v>000 1 17 00000 00 0000 000</v>
      </c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2"/>
      <c r="BC138" s="55">
        <f>'[1]Месячный отчет Доходы в Excel'!C100</f>
        <v>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7"/>
      <c r="BW138" s="55">
        <f>BW139+BW141</f>
        <v>109984.6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7"/>
      <c r="CO138" s="28">
        <f t="shared" si="2"/>
        <v>-109984.6</v>
      </c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9"/>
    </row>
    <row r="139" spans="1:110" ht="12">
      <c r="A139" s="33" t="s">
        <v>58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4"/>
      <c r="AC139" s="35" t="s">
        <v>43</v>
      </c>
      <c r="AD139" s="31"/>
      <c r="AE139" s="31"/>
      <c r="AF139" s="31"/>
      <c r="AG139" s="31"/>
      <c r="AH139" s="32"/>
      <c r="AI139" s="30" t="s">
        <v>59</v>
      </c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2"/>
      <c r="BC139" s="25">
        <v>0</v>
      </c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7"/>
      <c r="BW139" s="25">
        <f>BW140</f>
        <v>-4457.4</v>
      </c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7"/>
      <c r="CO139" s="28">
        <f>BC139-BW139</f>
        <v>4457.4</v>
      </c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9"/>
    </row>
    <row r="140" spans="1:110" ht="12">
      <c r="A140" s="33" t="s">
        <v>61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4"/>
      <c r="AC140" s="35" t="s">
        <v>43</v>
      </c>
      <c r="AD140" s="31"/>
      <c r="AE140" s="31"/>
      <c r="AF140" s="31"/>
      <c r="AG140" s="31"/>
      <c r="AH140" s="32"/>
      <c r="AI140" s="30" t="s">
        <v>60</v>
      </c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2"/>
      <c r="BC140" s="25">
        <v>0</v>
      </c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7"/>
      <c r="BW140" s="25">
        <v>-4457.4</v>
      </c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7"/>
      <c r="CO140" s="28">
        <f>BC140-BW140</f>
        <v>4457.4</v>
      </c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9"/>
    </row>
    <row r="141" spans="1:110" ht="14.25" customHeight="1">
      <c r="A141" s="33" t="str">
        <f>'[1]Месячный отчет Доходы в Excel'!A103</f>
        <v> Прочие неналоговые доходы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4"/>
      <c r="AC141" s="36" t="s">
        <v>43</v>
      </c>
      <c r="AD141" s="37"/>
      <c r="AE141" s="37"/>
      <c r="AF141" s="37"/>
      <c r="AG141" s="37"/>
      <c r="AH141" s="37"/>
      <c r="AI141" s="30" t="str">
        <f>'[1]Месячный отчет Доходы в Excel'!B103</f>
        <v>000 1 17 05000 00 0000 180</v>
      </c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2"/>
      <c r="BC141" s="25">
        <f>'[1]Месячный отчет Доходы в Excel'!C103</f>
        <v>0</v>
      </c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7"/>
      <c r="BW141" s="25">
        <f>BW142</f>
        <v>114442</v>
      </c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7"/>
      <c r="CO141" s="28">
        <f t="shared" si="2"/>
        <v>-114442</v>
      </c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9"/>
    </row>
    <row r="142" spans="1:110" ht="30" customHeight="1">
      <c r="A142" s="33" t="str">
        <f>'[1]Месячный отчет Доходы в Excel'!A104</f>
        <v> Прочие неналоговые доходы бюджетов поселений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4"/>
      <c r="AC142" s="36" t="s">
        <v>43</v>
      </c>
      <c r="AD142" s="37"/>
      <c r="AE142" s="37"/>
      <c r="AF142" s="37"/>
      <c r="AG142" s="37"/>
      <c r="AH142" s="37"/>
      <c r="AI142" s="30" t="str">
        <f>'[1]Месячный отчет Доходы в Excel'!B104</f>
        <v>000 1 17 05050 10 0000 180</v>
      </c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2"/>
      <c r="BC142" s="55">
        <f>'[1]Месячный отчет Доходы в Excel'!C104</f>
        <v>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7"/>
      <c r="BW142" s="55">
        <v>114442</v>
      </c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7"/>
      <c r="CO142" s="28">
        <f t="shared" si="2"/>
        <v>-114442</v>
      </c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9"/>
    </row>
    <row r="143" spans="1:110" ht="0.75" customHeight="1" hidden="1">
      <c r="A143" s="33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4"/>
      <c r="AC143" s="36" t="s">
        <v>43</v>
      </c>
      <c r="AD143" s="37"/>
      <c r="AE143" s="37"/>
      <c r="AF143" s="37"/>
      <c r="AG143" s="37"/>
      <c r="AH143" s="37"/>
      <c r="AI143" s="30" t="str">
        <f>'[1]Месячный отчет Доходы в Excel'!B105</f>
        <v>000 1 19 00000 00 0000 000</v>
      </c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2"/>
      <c r="BC143" s="55">
        <v>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7"/>
      <c r="BW143" s="55">
        <v>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7"/>
      <c r="CO143" s="28">
        <f t="shared" si="2"/>
        <v>0</v>
      </c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9"/>
    </row>
    <row r="144" spans="1:110" ht="56.25" customHeight="1" hidden="1">
      <c r="A144" s="33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/>
      <c r="AC144" s="36" t="s">
        <v>43</v>
      </c>
      <c r="AD144" s="37"/>
      <c r="AE144" s="37"/>
      <c r="AF144" s="37"/>
      <c r="AG144" s="37"/>
      <c r="AH144" s="37"/>
      <c r="AI144" s="30" t="str">
        <f>'[1]Месячный отчет Доходы в Excel'!B106</f>
        <v>000 1 19 05000 10 0000 151</v>
      </c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2"/>
      <c r="BC144" s="55">
        <v>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7"/>
      <c r="BW144" s="55">
        <v>0</v>
      </c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7"/>
      <c r="CO144" s="28">
        <f t="shared" si="2"/>
        <v>0</v>
      </c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9"/>
    </row>
    <row r="145" spans="1:110" ht="26.25" customHeight="1">
      <c r="A145" s="33" t="str">
        <f>'[1]Месячный отчет Доходы в Excel'!A107</f>
        <v> БЕЗВОЗМЕЗДНЫЕ ПОСТУПЛЕНИЯ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  <c r="AC145" s="36" t="s">
        <v>43</v>
      </c>
      <c r="AD145" s="37"/>
      <c r="AE145" s="37"/>
      <c r="AF145" s="37"/>
      <c r="AG145" s="37"/>
      <c r="AH145" s="37"/>
      <c r="AI145" s="30" t="str">
        <f>'[1]Месячный отчет Доходы в Excel'!B107</f>
        <v>000 2 00 00000 00 0000 000</v>
      </c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2"/>
      <c r="BC145" s="55">
        <f>BC146+BC161+BC157</f>
        <v>107296384</v>
      </c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7"/>
      <c r="BW145" s="55">
        <f>BW146+BW161+BW157+BW156</f>
        <v>-59890</v>
      </c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7"/>
      <c r="CO145" s="28">
        <f t="shared" si="2"/>
        <v>107356274</v>
      </c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9"/>
    </row>
    <row r="146" spans="1:110" ht="44.25" customHeight="1">
      <c r="A146" s="33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  <c r="AC146" s="36" t="s">
        <v>43</v>
      </c>
      <c r="AD146" s="37"/>
      <c r="AE146" s="37"/>
      <c r="AF146" s="37"/>
      <c r="AG146" s="37"/>
      <c r="AH146" s="37"/>
      <c r="AI146" s="30" t="str">
        <f>'[1]Месячный отчет Доходы в Excel'!B108</f>
        <v>000 2 02 00000 00 0000 000</v>
      </c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2"/>
      <c r="BC146" s="55">
        <f>BC147+BC150</f>
        <v>107386474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7"/>
      <c r="BW146" s="55">
        <f>BW147+BW150</f>
        <v>200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7"/>
      <c r="CO146" s="28">
        <f t="shared" si="2"/>
        <v>107386274</v>
      </c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9"/>
    </row>
    <row r="147" spans="1:110" ht="46.5" customHeight="1">
      <c r="A147" s="33" t="str">
        <f>'[1]Месячный отчет Доходы в Excel'!A122</f>
        <v> Субвенции бюджетам субъектов Российской Федерации и муниципальных образований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  <c r="AC147" s="36" t="s">
        <v>43</v>
      </c>
      <c r="AD147" s="37"/>
      <c r="AE147" s="37"/>
      <c r="AF147" s="37"/>
      <c r="AG147" s="37"/>
      <c r="AH147" s="37"/>
      <c r="AI147" s="30" t="str">
        <f>'[1]Месячный отчет Доходы в Excel'!B122</f>
        <v>000 2 02 03000 00 0000 151</v>
      </c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2"/>
      <c r="BC147" s="55">
        <f>BC148</f>
        <v>200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7"/>
      <c r="BW147" s="55">
        <f>BW148</f>
        <v>200</v>
      </c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7"/>
      <c r="CO147" s="28">
        <f t="shared" si="2"/>
        <v>0</v>
      </c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9"/>
    </row>
    <row r="148" spans="1:110" ht="66.75" customHeight="1">
      <c r="A148" s="33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4"/>
      <c r="AC148" s="36" t="s">
        <v>43</v>
      </c>
      <c r="AD148" s="37"/>
      <c r="AE148" s="37"/>
      <c r="AF148" s="37"/>
      <c r="AG148" s="37"/>
      <c r="AH148" s="37"/>
      <c r="AI148" s="30" t="str">
        <f>'[5]Месячный отчет Доходы в Excel'!$I$120</f>
        <v>000 2 02 03024 00 0000 151</v>
      </c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2"/>
      <c r="BC148" s="55">
        <f>BC149</f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7"/>
      <c r="BW148" s="55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7"/>
      <c r="CO148" s="28">
        <f t="shared" si="2"/>
        <v>0</v>
      </c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9"/>
    </row>
    <row r="149" spans="1:110" ht="66.75" customHeight="1">
      <c r="A149" s="33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4"/>
      <c r="AC149" s="36" t="s">
        <v>43</v>
      </c>
      <c r="AD149" s="37"/>
      <c r="AE149" s="37"/>
      <c r="AF149" s="37"/>
      <c r="AG149" s="37"/>
      <c r="AH149" s="37"/>
      <c r="AI149" s="30" t="str">
        <f>'[5]Месячный отчет Доходы в Excel'!$I$121</f>
        <v>000 2 02 03024 10 0000 151</v>
      </c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2"/>
      <c r="BC149" s="55">
        <v>200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7"/>
      <c r="BW149" s="55">
        <v>200</v>
      </c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7"/>
      <c r="CO149" s="28">
        <f t="shared" si="2"/>
        <v>0</v>
      </c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9"/>
    </row>
    <row r="150" spans="1:110" ht="24.75" customHeight="1">
      <c r="A150" s="33" t="str">
        <f>'[5]Месячный отчет Доходы в Excel'!G124</f>
        <v> Иные межбюджетные трансферты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4"/>
      <c r="AC150" s="36" t="s">
        <v>43</v>
      </c>
      <c r="AD150" s="37"/>
      <c r="AE150" s="37"/>
      <c r="AF150" s="37"/>
      <c r="AG150" s="37"/>
      <c r="AH150" s="37"/>
      <c r="AI150" s="30" t="str">
        <f>'[5]Месячный отчет Доходы в Excel'!I124</f>
        <v>000 2 02 04000 00 0000 151</v>
      </c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2"/>
      <c r="BC150" s="55">
        <f>BC153+BC151</f>
        <v>107386274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7"/>
      <c r="BW150" s="55">
        <f>BW153+BW151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7"/>
      <c r="CO150" s="28">
        <f t="shared" si="2"/>
        <v>107386274</v>
      </c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9"/>
    </row>
    <row r="151" spans="1:110" ht="81.75" customHeight="1" hidden="1">
      <c r="A151" s="33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4"/>
      <c r="AC151" s="35" t="s">
        <v>43</v>
      </c>
      <c r="AD151" s="31"/>
      <c r="AE151" s="31"/>
      <c r="AF151" s="31"/>
      <c r="AG151" s="31"/>
      <c r="AH151" s="32"/>
      <c r="AI151" s="30" t="str">
        <f>'[7]стр.1'!AI151</f>
        <v>000 2 02 04012 00 0000 151</v>
      </c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2"/>
      <c r="BC151" s="25">
        <f>BC152</f>
        <v>0</v>
      </c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7"/>
      <c r="BW151" s="25">
        <f>BW152</f>
        <v>0</v>
      </c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7"/>
      <c r="CO151" s="28">
        <f>BC151-BW151</f>
        <v>0</v>
      </c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9"/>
    </row>
    <row r="152" spans="1:110" ht="87" customHeight="1" hidden="1">
      <c r="A152" s="33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4"/>
      <c r="AC152" s="35" t="s">
        <v>43</v>
      </c>
      <c r="AD152" s="31"/>
      <c r="AE152" s="31"/>
      <c r="AF152" s="31"/>
      <c r="AG152" s="31"/>
      <c r="AH152" s="32"/>
      <c r="AI152" s="30" t="str">
        <f>'[7]стр.1'!AI152</f>
        <v>000 2 02 04012 10 0000 151</v>
      </c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2"/>
      <c r="BC152" s="25">
        <v>0</v>
      </c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7"/>
      <c r="BW152" s="25">
        <v>0</v>
      </c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7"/>
      <c r="CO152" s="28">
        <f>BC152-BW152</f>
        <v>0</v>
      </c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9"/>
    </row>
    <row r="153" spans="1:110" ht="42.75" customHeight="1">
      <c r="A153" s="33" t="str">
        <f>'[5]Месячный отчет Доходы в Excel'!G125</f>
        <v> Прочие межбюджетные трансферты, передаваемые бюджетам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4"/>
      <c r="AC153" s="36" t="s">
        <v>43</v>
      </c>
      <c r="AD153" s="37"/>
      <c r="AE153" s="37"/>
      <c r="AF153" s="37"/>
      <c r="AG153" s="37"/>
      <c r="AH153" s="37"/>
      <c r="AI153" s="30" t="str">
        <f>'[5]Месячный отчет Доходы в Excel'!I125</f>
        <v>000 2 02 04999 00 0000 151</v>
      </c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2"/>
      <c r="BC153" s="55">
        <f>BC154</f>
        <v>107386274</v>
      </c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7"/>
      <c r="BW153" s="55">
        <f>BW154</f>
        <v>0</v>
      </c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7"/>
      <c r="CO153" s="28">
        <f t="shared" si="2"/>
        <v>107386274</v>
      </c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9"/>
    </row>
    <row r="154" spans="1:110" ht="44.25" customHeight="1">
      <c r="A154" s="103" t="str">
        <f>'[5]Месячный отчет Доходы в Excel'!G126</f>
        <v> Прочие межбюджетные трансферты, передаваемые бюджетам поселений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4"/>
      <c r="AC154" s="61" t="s">
        <v>43</v>
      </c>
      <c r="AD154" s="49"/>
      <c r="AE154" s="49"/>
      <c r="AF154" s="49"/>
      <c r="AG154" s="49"/>
      <c r="AH154" s="49"/>
      <c r="AI154" s="30" t="str">
        <f>'[5]Месячный отчет Доходы в Excel'!I126</f>
        <v>000 2 02 04999 10 0000 151</v>
      </c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2"/>
      <c r="BC154" s="55">
        <v>107386274</v>
      </c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7"/>
      <c r="BW154" s="55">
        <v>0</v>
      </c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7"/>
      <c r="CO154" s="28">
        <f aca="true" t="shared" si="4" ref="CO154:CO160">BC154-BW154</f>
        <v>107386274</v>
      </c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9"/>
    </row>
    <row r="155" spans="1:110" ht="24" customHeight="1">
      <c r="A155" s="107" t="s">
        <v>507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8"/>
      <c r="AC155" s="35" t="s">
        <v>43</v>
      </c>
      <c r="AD155" s="31"/>
      <c r="AE155" s="31"/>
      <c r="AF155" s="31"/>
      <c r="AG155" s="31"/>
      <c r="AH155" s="32"/>
      <c r="AI155" s="30" t="s">
        <v>508</v>
      </c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2"/>
      <c r="BC155" s="25">
        <f>BC156</f>
        <v>0</v>
      </c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7"/>
      <c r="BW155" s="25">
        <f>BW156</f>
        <v>30000</v>
      </c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7"/>
      <c r="CO155" s="28">
        <f t="shared" si="4"/>
        <v>-30000</v>
      </c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9"/>
    </row>
    <row r="156" spans="1:110" ht="44.25" customHeight="1">
      <c r="A156" s="107" t="s">
        <v>509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8"/>
      <c r="AC156" s="35" t="s">
        <v>43</v>
      </c>
      <c r="AD156" s="31"/>
      <c r="AE156" s="31"/>
      <c r="AF156" s="31"/>
      <c r="AG156" s="31"/>
      <c r="AH156" s="32"/>
      <c r="AI156" s="30" t="s">
        <v>510</v>
      </c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2"/>
      <c r="BC156" s="25">
        <v>0</v>
      </c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7"/>
      <c r="BW156" s="25">
        <v>30000</v>
      </c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7"/>
      <c r="CO156" s="28">
        <f t="shared" si="4"/>
        <v>-30000</v>
      </c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9"/>
    </row>
    <row r="157" spans="1:110" ht="0.75" customHeight="1">
      <c r="A157" s="107" t="s">
        <v>492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8"/>
      <c r="AC157" s="58" t="s">
        <v>43</v>
      </c>
      <c r="AD157" s="59"/>
      <c r="AE157" s="59"/>
      <c r="AF157" s="59"/>
      <c r="AG157" s="59"/>
      <c r="AH157" s="60"/>
      <c r="AI157" s="30" t="s">
        <v>493</v>
      </c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25">
        <f>BC158</f>
        <v>0</v>
      </c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7"/>
      <c r="BW157" s="25">
        <f>BW158</f>
        <v>0</v>
      </c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7"/>
      <c r="CO157" s="28">
        <f t="shared" si="4"/>
        <v>0</v>
      </c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9"/>
    </row>
    <row r="158" spans="1:110" ht="64.5" customHeight="1" hidden="1">
      <c r="A158" s="107" t="s">
        <v>494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8"/>
      <c r="AC158" s="58" t="s">
        <v>43</v>
      </c>
      <c r="AD158" s="59"/>
      <c r="AE158" s="59"/>
      <c r="AF158" s="59"/>
      <c r="AG158" s="59"/>
      <c r="AH158" s="60"/>
      <c r="AI158" s="30" t="s">
        <v>495</v>
      </c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2"/>
      <c r="BC158" s="25">
        <f>BC159</f>
        <v>0</v>
      </c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7"/>
      <c r="BW158" s="25">
        <f>BW159</f>
        <v>0</v>
      </c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7"/>
      <c r="CO158" s="28">
        <f t="shared" si="4"/>
        <v>0</v>
      </c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9"/>
    </row>
    <row r="159" spans="1:110" ht="56.25" customHeight="1" hidden="1">
      <c r="A159" s="107" t="s">
        <v>496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8"/>
      <c r="AC159" s="58" t="s">
        <v>43</v>
      </c>
      <c r="AD159" s="59"/>
      <c r="AE159" s="59"/>
      <c r="AF159" s="59"/>
      <c r="AG159" s="59"/>
      <c r="AH159" s="60"/>
      <c r="AI159" s="30" t="s">
        <v>497</v>
      </c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2"/>
      <c r="BC159" s="25">
        <f>BC160</f>
        <v>0</v>
      </c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7"/>
      <c r="BW159" s="25">
        <f>BW160</f>
        <v>0</v>
      </c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7"/>
      <c r="CO159" s="28">
        <f t="shared" si="4"/>
        <v>0</v>
      </c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9"/>
    </row>
    <row r="160" spans="1:110" ht="44.25" customHeight="1" hidden="1">
      <c r="A160" s="107" t="s">
        <v>499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8"/>
      <c r="AC160" s="35" t="s">
        <v>43</v>
      </c>
      <c r="AD160" s="31"/>
      <c r="AE160" s="31"/>
      <c r="AF160" s="31"/>
      <c r="AG160" s="31"/>
      <c r="AH160" s="32"/>
      <c r="AI160" s="30" t="s">
        <v>498</v>
      </c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2"/>
      <c r="BC160" s="25">
        <v>0</v>
      </c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7"/>
      <c r="BW160" s="25">
        <v>0</v>
      </c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7"/>
      <c r="CO160" s="28">
        <f t="shared" si="4"/>
        <v>0</v>
      </c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9"/>
    </row>
    <row r="161" spans="1:110" ht="87" customHeight="1">
      <c r="A161" s="105" t="s">
        <v>116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6"/>
      <c r="AC161" s="109" t="s">
        <v>43</v>
      </c>
      <c r="AD161" s="110"/>
      <c r="AE161" s="110"/>
      <c r="AF161" s="110"/>
      <c r="AG161" s="110"/>
      <c r="AH161" s="110"/>
      <c r="AI161" s="30" t="s">
        <v>117</v>
      </c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2"/>
      <c r="BC161" s="55">
        <f>BC162</f>
        <v>-90090</v>
      </c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7"/>
      <c r="BW161" s="55">
        <f>BW162</f>
        <v>-90090</v>
      </c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7"/>
      <c r="CO161" s="28">
        <f>BW161-BC161</f>
        <v>0</v>
      </c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9"/>
    </row>
    <row r="162" spans="1:110" ht="87" customHeight="1">
      <c r="A162" s="33" t="s">
        <v>118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4"/>
      <c r="AC162" s="36" t="s">
        <v>43</v>
      </c>
      <c r="AD162" s="37"/>
      <c r="AE162" s="37"/>
      <c r="AF162" s="37"/>
      <c r="AG162" s="37"/>
      <c r="AH162" s="37"/>
      <c r="AI162" s="30" t="s">
        <v>119</v>
      </c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2"/>
      <c r="BC162" s="55">
        <v>-90090</v>
      </c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7"/>
      <c r="BW162" s="55">
        <v>-90090</v>
      </c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7"/>
      <c r="CO162" s="28">
        <f>BW162-BC162</f>
        <v>0</v>
      </c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9"/>
    </row>
    <row r="163" spans="1:110" ht="0.75" customHeight="1" hidden="1">
      <c r="A163" s="101" t="str">
        <f>'[5]Месячный отчет Доходы в Excel'!G126</f>
        <v> Прочие межбюджетные трансферты, передаваемые бюджетам поселений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2"/>
      <c r="AC163" s="35"/>
      <c r="AD163" s="31"/>
      <c r="AE163" s="31"/>
      <c r="AF163" s="31"/>
      <c r="AG163" s="31"/>
      <c r="AH163" s="32"/>
      <c r="AI163" s="30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2"/>
      <c r="BC163" s="111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3"/>
      <c r="BW163" s="111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3"/>
      <c r="CO163" s="111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4"/>
    </row>
    <row r="164" spans="1:110" ht="12" hidden="1">
      <c r="A164" s="101" t="e">
        <f>'[5]Месячный отчет Доходы в Excel'!G127</f>
        <v>#REF!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2"/>
      <c r="AC164" s="35"/>
      <c r="AD164" s="31"/>
      <c r="AE164" s="31"/>
      <c r="AF164" s="31"/>
      <c r="AG164" s="31"/>
      <c r="AH164" s="32"/>
      <c r="AI164" s="30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2"/>
      <c r="BC164" s="111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3"/>
      <c r="BW164" s="111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3"/>
      <c r="CO164" s="111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4"/>
    </row>
    <row r="165" spans="1:110" ht="10.5" customHeight="1" hidden="1">
      <c r="A165" s="101" t="e">
        <f>'[5]Месячный отчет Доходы в Excel'!G128</f>
        <v>#REF!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2"/>
      <c r="AC165" s="35"/>
      <c r="AD165" s="31"/>
      <c r="AE165" s="31"/>
      <c r="AF165" s="31"/>
      <c r="AG165" s="31"/>
      <c r="AH165" s="32"/>
      <c r="AI165" s="30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2"/>
      <c r="BC165" s="111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3"/>
      <c r="BW165" s="111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3"/>
      <c r="CO165" s="111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4"/>
    </row>
    <row r="166" spans="1:110" ht="12" hidden="1">
      <c r="A166" s="101" t="e">
        <f>'[5]Месячный отчет Доходы в Excel'!G129</f>
        <v>#REF!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2"/>
      <c r="AC166" s="35"/>
      <c r="AD166" s="31"/>
      <c r="AE166" s="31"/>
      <c r="AF166" s="31"/>
      <c r="AG166" s="31"/>
      <c r="AH166" s="32"/>
      <c r="AI166" s="30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2"/>
      <c r="BC166" s="111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3"/>
      <c r="BW166" s="111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3"/>
      <c r="CO166" s="111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4"/>
    </row>
    <row r="167" spans="1:110" ht="12" hidden="1">
      <c r="A167" s="101" t="e">
        <f>'[5]Месячный отчет Доходы в Excel'!G130</f>
        <v>#REF!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2"/>
      <c r="AC167" s="35"/>
      <c r="AD167" s="31"/>
      <c r="AE167" s="31"/>
      <c r="AF167" s="31"/>
      <c r="AG167" s="31"/>
      <c r="AH167" s="32"/>
      <c r="AI167" s="30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2"/>
      <c r="BC167" s="111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3"/>
      <c r="BW167" s="111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3"/>
      <c r="CO167" s="111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4"/>
    </row>
    <row r="168" spans="1:110" ht="12" hidden="1">
      <c r="A168" s="101" t="e">
        <f>'[5]Месячный отчет Доходы в Excel'!G131</f>
        <v>#REF!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2"/>
      <c r="AC168" s="35"/>
      <c r="AD168" s="31"/>
      <c r="AE168" s="31"/>
      <c r="AF168" s="31"/>
      <c r="AG168" s="31"/>
      <c r="AH168" s="32"/>
      <c r="AI168" s="30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2"/>
      <c r="BC168" s="111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3"/>
      <c r="BW168" s="111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3"/>
      <c r="CO168" s="111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4"/>
    </row>
    <row r="169" spans="1:110" ht="12" hidden="1">
      <c r="A169" s="101" t="e">
        <f>'[5]Месячный отчет Доходы в Excel'!G132</f>
        <v>#REF!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2"/>
      <c r="AC169" s="35"/>
      <c r="AD169" s="31"/>
      <c r="AE169" s="31"/>
      <c r="AF169" s="31"/>
      <c r="AG169" s="31"/>
      <c r="AH169" s="32"/>
      <c r="AI169" s="30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2"/>
      <c r="BC169" s="111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111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3"/>
      <c r="CO169" s="111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4"/>
    </row>
    <row r="170" spans="1:110" ht="12" hidden="1">
      <c r="A170" s="101" t="e">
        <f>'[5]Месячный отчет Доходы в Excel'!G133</f>
        <v>#REF!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2"/>
      <c r="AC170" s="35"/>
      <c r="AD170" s="31"/>
      <c r="AE170" s="31"/>
      <c r="AF170" s="31"/>
      <c r="AG170" s="31"/>
      <c r="AH170" s="32"/>
      <c r="AI170" s="30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2"/>
      <c r="BC170" s="111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3"/>
      <c r="BW170" s="111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3"/>
      <c r="CO170" s="111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4"/>
    </row>
    <row r="171" spans="1:110" ht="12" hidden="1">
      <c r="A171" s="101" t="e">
        <f>'[5]Месячный отчет Доходы в Excel'!G134</f>
        <v>#REF!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2"/>
      <c r="AC171" s="35"/>
      <c r="AD171" s="31"/>
      <c r="AE171" s="31"/>
      <c r="AF171" s="31"/>
      <c r="AG171" s="31"/>
      <c r="AH171" s="32"/>
      <c r="AI171" s="30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2"/>
      <c r="BC171" s="111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3"/>
      <c r="BW171" s="111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3"/>
      <c r="CO171" s="111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4"/>
    </row>
    <row r="172" spans="1:110" ht="0.75" customHeight="1" hidden="1">
      <c r="A172" s="101" t="e">
        <f>'[5]Месячный отчет Доходы в Excel'!G135</f>
        <v>#REF!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2"/>
      <c r="AC172" s="35"/>
      <c r="AD172" s="31"/>
      <c r="AE172" s="31"/>
      <c r="AF172" s="31"/>
      <c r="AG172" s="31"/>
      <c r="AH172" s="32"/>
      <c r="AI172" s="30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2"/>
      <c r="BC172" s="111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3"/>
      <c r="BW172" s="111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3"/>
      <c r="CO172" s="111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4"/>
    </row>
    <row r="173" spans="1:110" ht="12" hidden="1">
      <c r="A173" s="101" t="e">
        <f>'[5]Месячный отчет Доходы в Excel'!G136</f>
        <v>#REF!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2"/>
      <c r="AC173" s="35"/>
      <c r="AD173" s="31"/>
      <c r="AE173" s="31"/>
      <c r="AF173" s="31"/>
      <c r="AG173" s="31"/>
      <c r="AH173" s="32"/>
      <c r="AI173" s="30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2"/>
      <c r="BC173" s="111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3"/>
      <c r="BW173" s="111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3"/>
      <c r="CO173" s="111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4"/>
    </row>
    <row r="174" spans="1:110" ht="12" hidden="1">
      <c r="A174" s="101" t="e">
        <f>'[5]Месячный отчет Доходы в Excel'!G137</f>
        <v>#REF!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2"/>
      <c r="AC174" s="35"/>
      <c r="AD174" s="31"/>
      <c r="AE174" s="31"/>
      <c r="AF174" s="31"/>
      <c r="AG174" s="31"/>
      <c r="AH174" s="32"/>
      <c r="AI174" s="30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2"/>
      <c r="BC174" s="111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3"/>
      <c r="BW174" s="111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3"/>
      <c r="CO174" s="111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4"/>
    </row>
    <row r="175" spans="1:110" ht="18.75" customHeight="1" hidden="1">
      <c r="A175" s="101" t="e">
        <f>'[5]Месячный отчет Доходы в Excel'!G138</f>
        <v>#REF!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2"/>
      <c r="AC175" s="35"/>
      <c r="AD175" s="31"/>
      <c r="AE175" s="31"/>
      <c r="AF175" s="31"/>
      <c r="AG175" s="31"/>
      <c r="AH175" s="32"/>
      <c r="AI175" s="30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2"/>
      <c r="BC175" s="111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3"/>
      <c r="BW175" s="111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3"/>
      <c r="CO175" s="111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4"/>
    </row>
    <row r="176" spans="1:110" ht="21.75" customHeight="1" hidden="1">
      <c r="A176" s="101" t="e">
        <f>'[5]Месячный отчет Доходы в Excel'!G139</f>
        <v>#REF!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2"/>
      <c r="AC176" s="35"/>
      <c r="AD176" s="31"/>
      <c r="AE176" s="31"/>
      <c r="AF176" s="31"/>
      <c r="AG176" s="31"/>
      <c r="AH176" s="32"/>
      <c r="AI176" s="30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2"/>
      <c r="BC176" s="111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11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3"/>
      <c r="CO176" s="111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4"/>
    </row>
    <row r="177" spans="1:110" ht="0.75" customHeight="1" thickBo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2"/>
      <c r="AC177" s="45" t="s">
        <v>43</v>
      </c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7"/>
    </row>
    <row r="178" spans="1:110" ht="1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</row>
    <row r="179" spans="1:110" ht="10.5" customHeight="1" hidden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</row>
    <row r="180" spans="1:110" ht="12" hidden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</row>
    <row r="181" spans="1:110" ht="12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  <row r="182" spans="1:110" ht="12" hidden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</row>
    <row r="183" spans="1:110" ht="12" hidden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</row>
    <row r="184" spans="1:110" ht="12" hidden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</row>
    <row r="185" spans="1:110" ht="12" hidden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</row>
    <row r="186" spans="1:110" ht="12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</row>
  </sheetData>
  <mergeCells count="1012">
    <mergeCell ref="CO155:DF155"/>
    <mergeCell ref="CO156:DF156"/>
    <mergeCell ref="BC155:BV155"/>
    <mergeCell ref="BC156:BV156"/>
    <mergeCell ref="BW155:CN155"/>
    <mergeCell ref="BW156:CN156"/>
    <mergeCell ref="AC155:AH155"/>
    <mergeCell ref="AC156:AH156"/>
    <mergeCell ref="AI155:BB155"/>
    <mergeCell ref="AI156:BB156"/>
    <mergeCell ref="A57:AB57"/>
    <mergeCell ref="AI56:BB56"/>
    <mergeCell ref="AI57:BB57"/>
    <mergeCell ref="CO160:DF160"/>
    <mergeCell ref="CO56:DF56"/>
    <mergeCell ref="CO57:DF57"/>
    <mergeCell ref="CO159:DF159"/>
    <mergeCell ref="BW56:CN56"/>
    <mergeCell ref="BW57:CN57"/>
    <mergeCell ref="CO158:DF158"/>
    <mergeCell ref="CO21:DF21"/>
    <mergeCell ref="CO22:DF22"/>
    <mergeCell ref="CO23:DF23"/>
    <mergeCell ref="CO39:DF39"/>
    <mergeCell ref="CO24:DF24"/>
    <mergeCell ref="CO25:DF25"/>
    <mergeCell ref="CO26:DF26"/>
    <mergeCell ref="CO28:DF28"/>
    <mergeCell ref="CO27:DF27"/>
    <mergeCell ref="CO34:DF34"/>
    <mergeCell ref="BW21:CN21"/>
    <mergeCell ref="BW22:CN22"/>
    <mergeCell ref="BW23:CN23"/>
    <mergeCell ref="BW39:CN39"/>
    <mergeCell ref="BW25:CN25"/>
    <mergeCell ref="BW26:CN26"/>
    <mergeCell ref="BW28:CN28"/>
    <mergeCell ref="BW27:CN27"/>
    <mergeCell ref="BW30:CN30"/>
    <mergeCell ref="BW31:CN31"/>
    <mergeCell ref="BC21:BV21"/>
    <mergeCell ref="BC22:BV22"/>
    <mergeCell ref="BC23:BV23"/>
    <mergeCell ref="BC39:BV39"/>
    <mergeCell ref="BC56:BV56"/>
    <mergeCell ref="BC57:BV57"/>
    <mergeCell ref="CO157:DF157"/>
    <mergeCell ref="AI21:BB21"/>
    <mergeCell ref="AI22:BB22"/>
    <mergeCell ref="AI23:BB23"/>
    <mergeCell ref="AI39:BB39"/>
    <mergeCell ref="CO124:DF124"/>
    <mergeCell ref="CO125:DF125"/>
    <mergeCell ref="CO123:DF123"/>
    <mergeCell ref="BC124:BV124"/>
    <mergeCell ref="BC125:BV125"/>
    <mergeCell ref="A124:AB124"/>
    <mergeCell ref="A125:AB125"/>
    <mergeCell ref="AC124:AH124"/>
    <mergeCell ref="AC125:AH125"/>
    <mergeCell ref="AC123:AH123"/>
    <mergeCell ref="AI123:BB123"/>
    <mergeCell ref="BC123:BV123"/>
    <mergeCell ref="BW123:CN123"/>
    <mergeCell ref="BC61:BV61"/>
    <mergeCell ref="BC62:BV62"/>
    <mergeCell ref="BW62:CN62"/>
    <mergeCell ref="CO60:DF60"/>
    <mergeCell ref="CO61:DF61"/>
    <mergeCell ref="CO62:DF62"/>
    <mergeCell ref="A38:AB38"/>
    <mergeCell ref="AC38:AH38"/>
    <mergeCell ref="A62:AB62"/>
    <mergeCell ref="AC60:AH60"/>
    <mergeCell ref="AC61:AH61"/>
    <mergeCell ref="AC62:AH62"/>
    <mergeCell ref="A39:AB39"/>
    <mergeCell ref="AC39:AH39"/>
    <mergeCell ref="AC56:AH56"/>
    <mergeCell ref="AC57:AH57"/>
    <mergeCell ref="A60:AB60"/>
    <mergeCell ref="A61:AB61"/>
    <mergeCell ref="AI60:BB60"/>
    <mergeCell ref="AI61:BB61"/>
    <mergeCell ref="BC137:BV137"/>
    <mergeCell ref="BC138:BV138"/>
    <mergeCell ref="BC133:BV133"/>
    <mergeCell ref="BC134:BV134"/>
    <mergeCell ref="BC135:BV135"/>
    <mergeCell ref="BC136:BV136"/>
    <mergeCell ref="AC139:AH139"/>
    <mergeCell ref="AC140:AH140"/>
    <mergeCell ref="AI139:BB139"/>
    <mergeCell ref="AI140:BB140"/>
    <mergeCell ref="CO139:DF139"/>
    <mergeCell ref="CO140:DF140"/>
    <mergeCell ref="BC139:BV139"/>
    <mergeCell ref="BC140:BV140"/>
    <mergeCell ref="BW139:CN139"/>
    <mergeCell ref="BW140:CN140"/>
    <mergeCell ref="CO173:DF173"/>
    <mergeCell ref="CO174:DF174"/>
    <mergeCell ref="CO175:DF175"/>
    <mergeCell ref="CO176:DF176"/>
    <mergeCell ref="CO169:DF169"/>
    <mergeCell ref="CO170:DF170"/>
    <mergeCell ref="CO171:DF171"/>
    <mergeCell ref="CO172:DF172"/>
    <mergeCell ref="CO165:DF165"/>
    <mergeCell ref="CO166:DF166"/>
    <mergeCell ref="CO167:DF167"/>
    <mergeCell ref="CO168:DF168"/>
    <mergeCell ref="CO161:DF161"/>
    <mergeCell ref="CO162:DF162"/>
    <mergeCell ref="CO163:DF163"/>
    <mergeCell ref="CO164:DF164"/>
    <mergeCell ref="CO149:DF149"/>
    <mergeCell ref="CO150:DF150"/>
    <mergeCell ref="CO153:DF153"/>
    <mergeCell ref="CO154:DF154"/>
    <mergeCell ref="CO145:DF145"/>
    <mergeCell ref="CO146:DF146"/>
    <mergeCell ref="CO147:DF147"/>
    <mergeCell ref="CO148:DF148"/>
    <mergeCell ref="CO141:DF141"/>
    <mergeCell ref="CO142:DF142"/>
    <mergeCell ref="CO143:DF143"/>
    <mergeCell ref="CO144:DF144"/>
    <mergeCell ref="CO137:DF137"/>
    <mergeCell ref="CO138:DF138"/>
    <mergeCell ref="CO133:DF133"/>
    <mergeCell ref="CO134:DF134"/>
    <mergeCell ref="CO135:DF135"/>
    <mergeCell ref="CO136:DF136"/>
    <mergeCell ref="CO129:DF129"/>
    <mergeCell ref="CO130:DF130"/>
    <mergeCell ref="CO131:DF131"/>
    <mergeCell ref="CO132:DF132"/>
    <mergeCell ref="CO119:DF119"/>
    <mergeCell ref="CO120:DF120"/>
    <mergeCell ref="CO121:DF121"/>
    <mergeCell ref="CO122:DF122"/>
    <mergeCell ref="CO115:DF115"/>
    <mergeCell ref="CO116:DF116"/>
    <mergeCell ref="CO117:DF117"/>
    <mergeCell ref="CO118:DF118"/>
    <mergeCell ref="CO109:DF109"/>
    <mergeCell ref="CO110:DF110"/>
    <mergeCell ref="CO111:DF111"/>
    <mergeCell ref="CO114:DF114"/>
    <mergeCell ref="CO112:DF112"/>
    <mergeCell ref="CO113:DF113"/>
    <mergeCell ref="CO105:DF105"/>
    <mergeCell ref="CO106:DF106"/>
    <mergeCell ref="CO107:DF107"/>
    <mergeCell ref="CO108:DF108"/>
    <mergeCell ref="CO98:DF98"/>
    <mergeCell ref="CO102:DF102"/>
    <mergeCell ref="CO103:DF103"/>
    <mergeCell ref="CO104:DF104"/>
    <mergeCell ref="CO99:DF99"/>
    <mergeCell ref="CO100:DF100"/>
    <mergeCell ref="CO101:DF101"/>
    <mergeCell ref="CO94:DF94"/>
    <mergeCell ref="CO95:DF95"/>
    <mergeCell ref="CO96:DF96"/>
    <mergeCell ref="CO97:DF97"/>
    <mergeCell ref="CO90:DF90"/>
    <mergeCell ref="CO91:DF91"/>
    <mergeCell ref="CO92:DF92"/>
    <mergeCell ref="CO93:DF93"/>
    <mergeCell ref="CO86:DF86"/>
    <mergeCell ref="CO87:DF87"/>
    <mergeCell ref="CO88:DF88"/>
    <mergeCell ref="CO89:DF89"/>
    <mergeCell ref="CO81:DF81"/>
    <mergeCell ref="CO82:DF82"/>
    <mergeCell ref="CO84:DF84"/>
    <mergeCell ref="CO85:DF85"/>
    <mergeCell ref="CO77:DF77"/>
    <mergeCell ref="CO78:DF78"/>
    <mergeCell ref="CO79:DF79"/>
    <mergeCell ref="CO80:DF80"/>
    <mergeCell ref="CO73:DF73"/>
    <mergeCell ref="CO74:DF74"/>
    <mergeCell ref="CO75:DF75"/>
    <mergeCell ref="CO76:DF76"/>
    <mergeCell ref="BW175:CN175"/>
    <mergeCell ref="BW176:CN176"/>
    <mergeCell ref="CO63:DF63"/>
    <mergeCell ref="CO67:DF67"/>
    <mergeCell ref="CO68:DF68"/>
    <mergeCell ref="CO69:DF69"/>
    <mergeCell ref="CO70:DF70"/>
    <mergeCell ref="CO71:DF71"/>
    <mergeCell ref="CO72:DF72"/>
    <mergeCell ref="BW171:CN171"/>
    <mergeCell ref="BW172:CN172"/>
    <mergeCell ref="BW173:CN173"/>
    <mergeCell ref="BW174:CN174"/>
    <mergeCell ref="BW167:CN167"/>
    <mergeCell ref="BW168:CN168"/>
    <mergeCell ref="BW169:CN169"/>
    <mergeCell ref="BW170:CN170"/>
    <mergeCell ref="BW163:CN163"/>
    <mergeCell ref="BW164:CN164"/>
    <mergeCell ref="BW165:CN165"/>
    <mergeCell ref="BW166:CN166"/>
    <mergeCell ref="BW153:CN153"/>
    <mergeCell ref="BW154:CN154"/>
    <mergeCell ref="BW161:CN161"/>
    <mergeCell ref="BW162:CN162"/>
    <mergeCell ref="BW157:CN157"/>
    <mergeCell ref="BW158:CN158"/>
    <mergeCell ref="BW159:CN159"/>
    <mergeCell ref="BW160:CN160"/>
    <mergeCell ref="BW147:CN147"/>
    <mergeCell ref="BW148:CN148"/>
    <mergeCell ref="BW149:CN149"/>
    <mergeCell ref="BW150:CN150"/>
    <mergeCell ref="BW143:CN143"/>
    <mergeCell ref="BW144:CN144"/>
    <mergeCell ref="BW145:CN145"/>
    <mergeCell ref="BW146:CN146"/>
    <mergeCell ref="BW141:CN141"/>
    <mergeCell ref="BW142:CN142"/>
    <mergeCell ref="BW135:CN135"/>
    <mergeCell ref="BW136:CN136"/>
    <mergeCell ref="BW137:CN137"/>
    <mergeCell ref="BW138:CN138"/>
    <mergeCell ref="BW131:CN131"/>
    <mergeCell ref="BW132:CN132"/>
    <mergeCell ref="BW133:CN133"/>
    <mergeCell ref="BW134:CN134"/>
    <mergeCell ref="BW121:CN121"/>
    <mergeCell ref="BW122:CN122"/>
    <mergeCell ref="BW129:CN129"/>
    <mergeCell ref="BW130:CN130"/>
    <mergeCell ref="BW125:CN125"/>
    <mergeCell ref="BW124:CN124"/>
    <mergeCell ref="BW117:CN117"/>
    <mergeCell ref="BW118:CN118"/>
    <mergeCell ref="BW119:CN119"/>
    <mergeCell ref="BW120:CN120"/>
    <mergeCell ref="BW111:CN111"/>
    <mergeCell ref="BW114:CN114"/>
    <mergeCell ref="BW115:CN115"/>
    <mergeCell ref="BW116:CN116"/>
    <mergeCell ref="BW112:CN112"/>
    <mergeCell ref="BW113:CN113"/>
    <mergeCell ref="BW107:CN107"/>
    <mergeCell ref="BW108:CN108"/>
    <mergeCell ref="BW109:CN109"/>
    <mergeCell ref="BW110:CN110"/>
    <mergeCell ref="BW103:CN103"/>
    <mergeCell ref="BW104:CN104"/>
    <mergeCell ref="BW105:CN105"/>
    <mergeCell ref="BW106:CN106"/>
    <mergeCell ref="BW96:CN96"/>
    <mergeCell ref="BW97:CN97"/>
    <mergeCell ref="BW98:CN98"/>
    <mergeCell ref="BW102:CN102"/>
    <mergeCell ref="BW99:CN99"/>
    <mergeCell ref="BW100:CN100"/>
    <mergeCell ref="BW101:CN101"/>
    <mergeCell ref="BW92:CN92"/>
    <mergeCell ref="BW93:CN93"/>
    <mergeCell ref="BW94:CN94"/>
    <mergeCell ref="BW95:CN95"/>
    <mergeCell ref="BW88:CN88"/>
    <mergeCell ref="BW89:CN89"/>
    <mergeCell ref="BW90:CN90"/>
    <mergeCell ref="BW91:CN91"/>
    <mergeCell ref="BW84:CN84"/>
    <mergeCell ref="BW85:CN85"/>
    <mergeCell ref="BW86:CN86"/>
    <mergeCell ref="BW87:CN87"/>
    <mergeCell ref="BW79:CN79"/>
    <mergeCell ref="BW80:CN80"/>
    <mergeCell ref="BW81:CN81"/>
    <mergeCell ref="BW82:CN82"/>
    <mergeCell ref="BW75:CN75"/>
    <mergeCell ref="BW76:CN76"/>
    <mergeCell ref="BW77:CN77"/>
    <mergeCell ref="BW78:CN78"/>
    <mergeCell ref="BW71:CN71"/>
    <mergeCell ref="BW72:CN72"/>
    <mergeCell ref="BW73:CN73"/>
    <mergeCell ref="BW74:CN74"/>
    <mergeCell ref="BW67:CN67"/>
    <mergeCell ref="BW68:CN68"/>
    <mergeCell ref="BW69:CN69"/>
    <mergeCell ref="BW70:CN70"/>
    <mergeCell ref="BC173:BV173"/>
    <mergeCell ref="BC174:BV174"/>
    <mergeCell ref="BC175:BV175"/>
    <mergeCell ref="BC176:BV176"/>
    <mergeCell ref="BC169:BV169"/>
    <mergeCell ref="BC170:BV170"/>
    <mergeCell ref="BC171:BV171"/>
    <mergeCell ref="BC172:BV172"/>
    <mergeCell ref="BC165:BV165"/>
    <mergeCell ref="BC166:BV166"/>
    <mergeCell ref="BC167:BV167"/>
    <mergeCell ref="BC168:BV168"/>
    <mergeCell ref="BC161:BV161"/>
    <mergeCell ref="BC162:BV162"/>
    <mergeCell ref="BC163:BV163"/>
    <mergeCell ref="BC164:BV164"/>
    <mergeCell ref="BC149:BV149"/>
    <mergeCell ref="BC150:BV150"/>
    <mergeCell ref="BC153:BV153"/>
    <mergeCell ref="BC154:BV154"/>
    <mergeCell ref="BC145:BV145"/>
    <mergeCell ref="BC146:BV146"/>
    <mergeCell ref="BC147:BV147"/>
    <mergeCell ref="BC148:BV148"/>
    <mergeCell ref="BC141:BV141"/>
    <mergeCell ref="BC142:BV142"/>
    <mergeCell ref="BC143:BV143"/>
    <mergeCell ref="BC144:BV144"/>
    <mergeCell ref="BC129:BV129"/>
    <mergeCell ref="BC130:BV130"/>
    <mergeCell ref="BC131:BV131"/>
    <mergeCell ref="BC132:BV132"/>
    <mergeCell ref="BC119:BV119"/>
    <mergeCell ref="BC120:BV120"/>
    <mergeCell ref="BC121:BV121"/>
    <mergeCell ref="BC122:BV122"/>
    <mergeCell ref="BC115:BV115"/>
    <mergeCell ref="BC116:BV116"/>
    <mergeCell ref="BC117:BV117"/>
    <mergeCell ref="BC118:BV118"/>
    <mergeCell ref="BC109:BV109"/>
    <mergeCell ref="BC110:BV110"/>
    <mergeCell ref="BC111:BV111"/>
    <mergeCell ref="BC114:BV114"/>
    <mergeCell ref="BC112:BV112"/>
    <mergeCell ref="BC113:BV113"/>
    <mergeCell ref="BC105:BV105"/>
    <mergeCell ref="BC106:BV106"/>
    <mergeCell ref="BC107:BV107"/>
    <mergeCell ref="BC108:BV108"/>
    <mergeCell ref="BC98:BV98"/>
    <mergeCell ref="BC102:BV102"/>
    <mergeCell ref="BC103:BV103"/>
    <mergeCell ref="BC104:BV104"/>
    <mergeCell ref="BC99:BV99"/>
    <mergeCell ref="BC100:BV100"/>
    <mergeCell ref="BC101:BV101"/>
    <mergeCell ref="BC94:BV94"/>
    <mergeCell ref="BC95:BV95"/>
    <mergeCell ref="BC96:BV96"/>
    <mergeCell ref="BC97:BV97"/>
    <mergeCell ref="BC90:BV90"/>
    <mergeCell ref="BC91:BV91"/>
    <mergeCell ref="BC92:BV92"/>
    <mergeCell ref="BC93:BV93"/>
    <mergeCell ref="BC86:BV86"/>
    <mergeCell ref="BC87:BV87"/>
    <mergeCell ref="BC88:BV88"/>
    <mergeCell ref="BC89:BV89"/>
    <mergeCell ref="BC81:BV81"/>
    <mergeCell ref="BC82:BV82"/>
    <mergeCell ref="BC84:BV84"/>
    <mergeCell ref="BC85:BV85"/>
    <mergeCell ref="BC77:BV77"/>
    <mergeCell ref="BC78:BV78"/>
    <mergeCell ref="BC79:BV79"/>
    <mergeCell ref="BC80:BV80"/>
    <mergeCell ref="BC73:BV73"/>
    <mergeCell ref="BC74:BV74"/>
    <mergeCell ref="BC75:BV75"/>
    <mergeCell ref="BC76:BV76"/>
    <mergeCell ref="AI175:BB175"/>
    <mergeCell ref="AI176:BB176"/>
    <mergeCell ref="BC63:BV63"/>
    <mergeCell ref="BC67:BV67"/>
    <mergeCell ref="BC68:BV68"/>
    <mergeCell ref="BC69:BV69"/>
    <mergeCell ref="BC70:BV70"/>
    <mergeCell ref="BC71:BV71"/>
    <mergeCell ref="BC72:BV72"/>
    <mergeCell ref="AI171:BB171"/>
    <mergeCell ref="AI172:BB172"/>
    <mergeCell ref="AI173:BB173"/>
    <mergeCell ref="AI174:BB174"/>
    <mergeCell ref="AI167:BB167"/>
    <mergeCell ref="AI168:BB168"/>
    <mergeCell ref="AI169:BB169"/>
    <mergeCell ref="AI170:BB170"/>
    <mergeCell ref="AI163:BB163"/>
    <mergeCell ref="AI164:BB164"/>
    <mergeCell ref="AI165:BB165"/>
    <mergeCell ref="AI166:BB166"/>
    <mergeCell ref="AI153:BB153"/>
    <mergeCell ref="AI154:BB154"/>
    <mergeCell ref="AI161:BB161"/>
    <mergeCell ref="AI162:BB162"/>
    <mergeCell ref="AI160:BB160"/>
    <mergeCell ref="AI157:BB157"/>
    <mergeCell ref="AI158:BB158"/>
    <mergeCell ref="AI159:BB159"/>
    <mergeCell ref="AI147:BB147"/>
    <mergeCell ref="AI148:BB148"/>
    <mergeCell ref="AI149:BB149"/>
    <mergeCell ref="AI150:BB150"/>
    <mergeCell ref="AI143:BB143"/>
    <mergeCell ref="AI144:BB144"/>
    <mergeCell ref="AI145:BB145"/>
    <mergeCell ref="AI146:BB146"/>
    <mergeCell ref="AI141:BB141"/>
    <mergeCell ref="AI142:BB142"/>
    <mergeCell ref="AI135:BB135"/>
    <mergeCell ref="AI136:BB136"/>
    <mergeCell ref="AI137:BB137"/>
    <mergeCell ref="AI138:BB138"/>
    <mergeCell ref="AI131:BB131"/>
    <mergeCell ref="AI132:BB132"/>
    <mergeCell ref="AI133:BB133"/>
    <mergeCell ref="AI134:BB134"/>
    <mergeCell ref="AI121:BB121"/>
    <mergeCell ref="AI122:BB122"/>
    <mergeCell ref="AI129:BB129"/>
    <mergeCell ref="AI130:BB130"/>
    <mergeCell ref="AI124:BB124"/>
    <mergeCell ref="AI125:BB125"/>
    <mergeCell ref="AI117:BB117"/>
    <mergeCell ref="AI118:BB118"/>
    <mergeCell ref="AI119:BB119"/>
    <mergeCell ref="AI120:BB120"/>
    <mergeCell ref="AI111:BB111"/>
    <mergeCell ref="AI114:BB114"/>
    <mergeCell ref="AI115:BB115"/>
    <mergeCell ref="AI116:BB116"/>
    <mergeCell ref="AI112:BB112"/>
    <mergeCell ref="AI113:BB113"/>
    <mergeCell ref="AI107:BB107"/>
    <mergeCell ref="AI108:BB108"/>
    <mergeCell ref="AI109:BB109"/>
    <mergeCell ref="AI110:BB110"/>
    <mergeCell ref="AI103:BB103"/>
    <mergeCell ref="AI104:BB104"/>
    <mergeCell ref="AI105:BB105"/>
    <mergeCell ref="AI106:BB106"/>
    <mergeCell ref="AI96:BB96"/>
    <mergeCell ref="AI97:BB97"/>
    <mergeCell ref="AI98:BB98"/>
    <mergeCell ref="AI102:BB102"/>
    <mergeCell ref="AI99:BB99"/>
    <mergeCell ref="AI100:BB100"/>
    <mergeCell ref="AI101:BB101"/>
    <mergeCell ref="AI92:BB92"/>
    <mergeCell ref="AI93:BB93"/>
    <mergeCell ref="AI94:BB94"/>
    <mergeCell ref="AI95:BB95"/>
    <mergeCell ref="AI88:BB88"/>
    <mergeCell ref="AI89:BB89"/>
    <mergeCell ref="AI90:BB90"/>
    <mergeCell ref="AI91:BB91"/>
    <mergeCell ref="AI84:BB84"/>
    <mergeCell ref="AI85:BB85"/>
    <mergeCell ref="AI86:BB86"/>
    <mergeCell ref="AI87:BB87"/>
    <mergeCell ref="AI79:BB79"/>
    <mergeCell ref="AI80:BB80"/>
    <mergeCell ref="AI81:BB81"/>
    <mergeCell ref="AI82:BB82"/>
    <mergeCell ref="AI75:BB75"/>
    <mergeCell ref="AI76:BB76"/>
    <mergeCell ref="AI77:BB77"/>
    <mergeCell ref="AI78:BB78"/>
    <mergeCell ref="AI71:BB71"/>
    <mergeCell ref="AI72:BB72"/>
    <mergeCell ref="AI73:BB73"/>
    <mergeCell ref="AI74:BB74"/>
    <mergeCell ref="AI67:BB67"/>
    <mergeCell ref="AI68:BB68"/>
    <mergeCell ref="AI69:BB69"/>
    <mergeCell ref="AI70:BB70"/>
    <mergeCell ref="AC173:AH173"/>
    <mergeCell ref="AC174:AH174"/>
    <mergeCell ref="AC175:AH175"/>
    <mergeCell ref="AC176:AH176"/>
    <mergeCell ref="AC169:AH169"/>
    <mergeCell ref="AC170:AH170"/>
    <mergeCell ref="AC171:AH171"/>
    <mergeCell ref="AC172:AH172"/>
    <mergeCell ref="AC165:AH165"/>
    <mergeCell ref="AC166:AH166"/>
    <mergeCell ref="AC167:AH167"/>
    <mergeCell ref="AC168:AH168"/>
    <mergeCell ref="AC161:AH161"/>
    <mergeCell ref="AC162:AH162"/>
    <mergeCell ref="AC163:AH163"/>
    <mergeCell ref="AC164:AH164"/>
    <mergeCell ref="AC149:AH149"/>
    <mergeCell ref="AC150:AH150"/>
    <mergeCell ref="AC153:AH153"/>
    <mergeCell ref="AC154:AH154"/>
    <mergeCell ref="AC145:AH145"/>
    <mergeCell ref="AC146:AH146"/>
    <mergeCell ref="AC147:AH147"/>
    <mergeCell ref="AC148:AH148"/>
    <mergeCell ref="AC141:AH141"/>
    <mergeCell ref="AC142:AH142"/>
    <mergeCell ref="AC143:AH143"/>
    <mergeCell ref="AC144:AH144"/>
    <mergeCell ref="AC137:AH137"/>
    <mergeCell ref="AC138:AH138"/>
    <mergeCell ref="AC133:AH133"/>
    <mergeCell ref="AC134:AH134"/>
    <mergeCell ref="AC135:AH135"/>
    <mergeCell ref="AC136:AH136"/>
    <mergeCell ref="AC129:AH129"/>
    <mergeCell ref="AC130:AH130"/>
    <mergeCell ref="AC131:AH131"/>
    <mergeCell ref="AC132:AH132"/>
    <mergeCell ref="AC119:AH119"/>
    <mergeCell ref="AC120:AH120"/>
    <mergeCell ref="AC121:AH121"/>
    <mergeCell ref="AC122:AH122"/>
    <mergeCell ref="AC115:AH115"/>
    <mergeCell ref="AC116:AH116"/>
    <mergeCell ref="AC117:AH117"/>
    <mergeCell ref="AC118:AH118"/>
    <mergeCell ref="AC109:AH109"/>
    <mergeCell ref="AC110:AH110"/>
    <mergeCell ref="AC111:AH111"/>
    <mergeCell ref="AC114:AH114"/>
    <mergeCell ref="AC112:AH112"/>
    <mergeCell ref="AC113:AH113"/>
    <mergeCell ref="AC105:AH105"/>
    <mergeCell ref="AC106:AH106"/>
    <mergeCell ref="AC107:AH107"/>
    <mergeCell ref="AC108:AH108"/>
    <mergeCell ref="AC98:AH98"/>
    <mergeCell ref="AC102:AH102"/>
    <mergeCell ref="AC103:AH103"/>
    <mergeCell ref="AC104:AH104"/>
    <mergeCell ref="AC99:AH99"/>
    <mergeCell ref="AC100:AH100"/>
    <mergeCell ref="AC101:AH101"/>
    <mergeCell ref="AC94:AH94"/>
    <mergeCell ref="AC95:AH95"/>
    <mergeCell ref="AC96:AH96"/>
    <mergeCell ref="AC97:AH97"/>
    <mergeCell ref="AC90:AH90"/>
    <mergeCell ref="AC91:AH91"/>
    <mergeCell ref="AC92:AH92"/>
    <mergeCell ref="AC93:AH93"/>
    <mergeCell ref="AC86:AH86"/>
    <mergeCell ref="AC87:AH87"/>
    <mergeCell ref="AC88:AH88"/>
    <mergeCell ref="AC89:AH89"/>
    <mergeCell ref="AC81:AH81"/>
    <mergeCell ref="AC82:AH82"/>
    <mergeCell ref="AC84:AH84"/>
    <mergeCell ref="AC85:AH85"/>
    <mergeCell ref="AC83:AH83"/>
    <mergeCell ref="AC77:AH77"/>
    <mergeCell ref="AC78:AH78"/>
    <mergeCell ref="AC79:AH79"/>
    <mergeCell ref="AC80:AH80"/>
    <mergeCell ref="AC73:AH73"/>
    <mergeCell ref="AC74:AH74"/>
    <mergeCell ref="AC75:AH75"/>
    <mergeCell ref="AC76:AH76"/>
    <mergeCell ref="A175:AB175"/>
    <mergeCell ref="A176:AB176"/>
    <mergeCell ref="A177:AB177"/>
    <mergeCell ref="AC63:AH63"/>
    <mergeCell ref="AC67:AH67"/>
    <mergeCell ref="AC68:AH68"/>
    <mergeCell ref="AC69:AH69"/>
    <mergeCell ref="AC70:AH70"/>
    <mergeCell ref="AC71:AH71"/>
    <mergeCell ref="AC72:AH72"/>
    <mergeCell ref="A171:AB171"/>
    <mergeCell ref="A172:AB172"/>
    <mergeCell ref="A173:AB173"/>
    <mergeCell ref="A174:AB174"/>
    <mergeCell ref="A167:AB167"/>
    <mergeCell ref="A168:AB168"/>
    <mergeCell ref="A169:AB169"/>
    <mergeCell ref="A170:AB170"/>
    <mergeCell ref="A163:AB163"/>
    <mergeCell ref="A164:AB164"/>
    <mergeCell ref="A165:AB165"/>
    <mergeCell ref="A166:AB166"/>
    <mergeCell ref="A153:AB153"/>
    <mergeCell ref="A154:AB154"/>
    <mergeCell ref="A161:AB161"/>
    <mergeCell ref="A162:AB162"/>
    <mergeCell ref="A157:AB157"/>
    <mergeCell ref="A158:AB158"/>
    <mergeCell ref="A159:AB159"/>
    <mergeCell ref="A160:AB160"/>
    <mergeCell ref="A155:AB155"/>
    <mergeCell ref="A156:AB156"/>
    <mergeCell ref="A147:AB147"/>
    <mergeCell ref="A148:AB148"/>
    <mergeCell ref="A149:AB149"/>
    <mergeCell ref="A150:AB150"/>
    <mergeCell ref="A143:AB143"/>
    <mergeCell ref="A144:AB144"/>
    <mergeCell ref="A145:AB145"/>
    <mergeCell ref="A146:AB146"/>
    <mergeCell ref="A141:AB141"/>
    <mergeCell ref="A142:AB142"/>
    <mergeCell ref="A135:AB135"/>
    <mergeCell ref="A136:AB136"/>
    <mergeCell ref="A137:AB137"/>
    <mergeCell ref="A138:AB138"/>
    <mergeCell ref="A139:AB139"/>
    <mergeCell ref="A140:AB140"/>
    <mergeCell ref="A131:AB131"/>
    <mergeCell ref="A132:AB132"/>
    <mergeCell ref="A133:AB133"/>
    <mergeCell ref="A134:AB134"/>
    <mergeCell ref="A121:AB121"/>
    <mergeCell ref="A122:AB122"/>
    <mergeCell ref="A129:AB129"/>
    <mergeCell ref="A130:AB130"/>
    <mergeCell ref="A123:AB123"/>
    <mergeCell ref="A127:AB127"/>
    <mergeCell ref="A128:AB128"/>
    <mergeCell ref="A117:AB117"/>
    <mergeCell ref="A118:AB118"/>
    <mergeCell ref="A119:AB119"/>
    <mergeCell ref="A120:AB120"/>
    <mergeCell ref="A111:AB111"/>
    <mergeCell ref="A114:AB114"/>
    <mergeCell ref="A115:AB115"/>
    <mergeCell ref="A116:AB116"/>
    <mergeCell ref="A112:AB112"/>
    <mergeCell ref="A113:AB113"/>
    <mergeCell ref="A107:AB107"/>
    <mergeCell ref="A108:AB108"/>
    <mergeCell ref="A109:AB109"/>
    <mergeCell ref="A110:AB110"/>
    <mergeCell ref="A103:AB103"/>
    <mergeCell ref="A104:AB104"/>
    <mergeCell ref="A105:AB105"/>
    <mergeCell ref="A106:AB106"/>
    <mergeCell ref="A97:AB97"/>
    <mergeCell ref="A98:AB98"/>
    <mergeCell ref="A102:AB102"/>
    <mergeCell ref="A99:AB99"/>
    <mergeCell ref="A100:AB100"/>
    <mergeCell ref="A101:AB101"/>
    <mergeCell ref="A93:AB93"/>
    <mergeCell ref="A94:AB94"/>
    <mergeCell ref="A95:AB95"/>
    <mergeCell ref="A96:AB96"/>
    <mergeCell ref="A89:AB89"/>
    <mergeCell ref="A90:AB90"/>
    <mergeCell ref="A91:AB91"/>
    <mergeCell ref="A92:AB92"/>
    <mergeCell ref="A85:AB85"/>
    <mergeCell ref="A86:AB86"/>
    <mergeCell ref="A87:AB87"/>
    <mergeCell ref="A88:AB88"/>
    <mergeCell ref="A80:AB80"/>
    <mergeCell ref="A81:AB81"/>
    <mergeCell ref="A82:AB82"/>
    <mergeCell ref="A84:AB84"/>
    <mergeCell ref="A83:AB83"/>
    <mergeCell ref="A76:AB76"/>
    <mergeCell ref="A77:AB77"/>
    <mergeCell ref="A78:AB78"/>
    <mergeCell ref="A79:AB79"/>
    <mergeCell ref="A72:AB72"/>
    <mergeCell ref="A73:AB73"/>
    <mergeCell ref="A74:AB74"/>
    <mergeCell ref="A75:AB75"/>
    <mergeCell ref="CO52:DF52"/>
    <mergeCell ref="BW63:CN63"/>
    <mergeCell ref="BW51:CN51"/>
    <mergeCell ref="AI51:BB51"/>
    <mergeCell ref="AI58:BB58"/>
    <mergeCell ref="AI54:BB54"/>
    <mergeCell ref="AI55:BB55"/>
    <mergeCell ref="BW60:CN60"/>
    <mergeCell ref="BW61:CN61"/>
    <mergeCell ref="AI62:BB62"/>
    <mergeCell ref="BW53:CN53"/>
    <mergeCell ref="BW54:CN54"/>
    <mergeCell ref="BW55:CN55"/>
    <mergeCell ref="BW52:CN52"/>
    <mergeCell ref="AC49:AH49"/>
    <mergeCell ref="AC50:AH50"/>
    <mergeCell ref="CO50:DF50"/>
    <mergeCell ref="CO51:DF51"/>
    <mergeCell ref="AI49:BB49"/>
    <mergeCell ref="AI50:BB50"/>
    <mergeCell ref="BW49:CN49"/>
    <mergeCell ref="CO49:DF49"/>
    <mergeCell ref="BW50:CN50"/>
    <mergeCell ref="A28:AB28"/>
    <mergeCell ref="A16:AB16"/>
    <mergeCell ref="BC48:BV48"/>
    <mergeCell ref="A54:AB54"/>
    <mergeCell ref="AC51:AH51"/>
    <mergeCell ref="BC49:BV49"/>
    <mergeCell ref="BC50:BV50"/>
    <mergeCell ref="BC51:BV51"/>
    <mergeCell ref="AI53:BB53"/>
    <mergeCell ref="A53:AB53"/>
    <mergeCell ref="A40:AB40"/>
    <mergeCell ref="A46:AB46"/>
    <mergeCell ref="CO6:DF6"/>
    <mergeCell ref="CO7:DF7"/>
    <mergeCell ref="S7:CA7"/>
    <mergeCell ref="A34:AB34"/>
    <mergeCell ref="A35:AB35"/>
    <mergeCell ref="A36:AB36"/>
    <mergeCell ref="A37:AB37"/>
    <mergeCell ref="A33:AB33"/>
    <mergeCell ref="BC158:BV158"/>
    <mergeCell ref="BC159:BV159"/>
    <mergeCell ref="BC160:BV160"/>
    <mergeCell ref="CO3:DF3"/>
    <mergeCell ref="BN5:BQ5"/>
    <mergeCell ref="BR5:BT5"/>
    <mergeCell ref="T3:CM3"/>
    <mergeCell ref="AC21:AH21"/>
    <mergeCell ref="AC22:AH22"/>
    <mergeCell ref="AC23:AH23"/>
    <mergeCell ref="A63:AB63"/>
    <mergeCell ref="AI63:BB63"/>
    <mergeCell ref="A58:AB58"/>
    <mergeCell ref="BC157:BV157"/>
    <mergeCell ref="BC58:BV58"/>
    <mergeCell ref="BC60:BV60"/>
    <mergeCell ref="A68:AB68"/>
    <mergeCell ref="A69:AB69"/>
    <mergeCell ref="A70:AB70"/>
    <mergeCell ref="A71:AB71"/>
    <mergeCell ref="A67:AB67"/>
    <mergeCell ref="A20:AB20"/>
    <mergeCell ref="A24:AB24"/>
    <mergeCell ref="A26:AB26"/>
    <mergeCell ref="A27:AB27"/>
    <mergeCell ref="A21:AB21"/>
    <mergeCell ref="A22:AB22"/>
    <mergeCell ref="A23:AB23"/>
    <mergeCell ref="A25:AB25"/>
    <mergeCell ref="A30:AB30"/>
    <mergeCell ref="A17:AB17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C15:AH15"/>
    <mergeCell ref="BW12:CN12"/>
    <mergeCell ref="CO12:DF12"/>
    <mergeCell ref="BC13:BV13"/>
    <mergeCell ref="BW13:CN13"/>
    <mergeCell ref="CO13:DF13"/>
    <mergeCell ref="A12:AB12"/>
    <mergeCell ref="A13:AB13"/>
    <mergeCell ref="AC12:AH12"/>
    <mergeCell ref="AC13:AH13"/>
    <mergeCell ref="BW17:CN17"/>
    <mergeCell ref="CO17:DF17"/>
    <mergeCell ref="AC16:AH16"/>
    <mergeCell ref="AI16:BB16"/>
    <mergeCell ref="BC16:BV16"/>
    <mergeCell ref="AC17:AH17"/>
    <mergeCell ref="AI17:BB17"/>
    <mergeCell ref="AP8:CA8"/>
    <mergeCell ref="CO4:DF4"/>
    <mergeCell ref="CO5:DF5"/>
    <mergeCell ref="BW16:CN16"/>
    <mergeCell ref="CO16:DF16"/>
    <mergeCell ref="AP5:BM5"/>
    <mergeCell ref="AI12:BB12"/>
    <mergeCell ref="AI13:BB13"/>
    <mergeCell ref="AI14:BB14"/>
    <mergeCell ref="BC12:BV12"/>
    <mergeCell ref="CO20:DF20"/>
    <mergeCell ref="BW19:CN19"/>
    <mergeCell ref="BC18:BV18"/>
    <mergeCell ref="BW18:CN18"/>
    <mergeCell ref="BW20:CN20"/>
    <mergeCell ref="BW24:CN24"/>
    <mergeCell ref="AI20:BB20"/>
    <mergeCell ref="BC20:BV20"/>
    <mergeCell ref="A8:AO8"/>
    <mergeCell ref="A11:DF11"/>
    <mergeCell ref="CO8:DF8"/>
    <mergeCell ref="CO9:DF9"/>
    <mergeCell ref="CO10:DF10"/>
    <mergeCell ref="CO18:DF18"/>
    <mergeCell ref="CO19:DF19"/>
    <mergeCell ref="AC20:AH20"/>
    <mergeCell ref="AC26:AH26"/>
    <mergeCell ref="AI26:BB26"/>
    <mergeCell ref="BC26:BV26"/>
    <mergeCell ref="AC25:AH25"/>
    <mergeCell ref="AI25:BB25"/>
    <mergeCell ref="BC25:BV25"/>
    <mergeCell ref="AC24:AH24"/>
    <mergeCell ref="AI24:BB24"/>
    <mergeCell ref="BC24:BV24"/>
    <mergeCell ref="AC27:AH27"/>
    <mergeCell ref="AC28:AH28"/>
    <mergeCell ref="AI28:BB28"/>
    <mergeCell ref="BC28:BV28"/>
    <mergeCell ref="AI27:BB27"/>
    <mergeCell ref="BC27:BV27"/>
    <mergeCell ref="AC157:AH157"/>
    <mergeCell ref="AC158:AH158"/>
    <mergeCell ref="AC159:AH159"/>
    <mergeCell ref="AC160:AH160"/>
    <mergeCell ref="CO128:DF128"/>
    <mergeCell ref="BW127:CN127"/>
    <mergeCell ref="BW128:CN128"/>
    <mergeCell ref="BW126:CN126"/>
    <mergeCell ref="BC128:BV128"/>
    <mergeCell ref="A126:AB126"/>
    <mergeCell ref="AC126:AH126"/>
    <mergeCell ref="AI126:BB126"/>
    <mergeCell ref="BC126:BV126"/>
    <mergeCell ref="AC127:AH127"/>
    <mergeCell ref="AC128:AH128"/>
    <mergeCell ref="AI127:BB127"/>
    <mergeCell ref="AI128:BB128"/>
    <mergeCell ref="CO30:DF30"/>
    <mergeCell ref="CO31:DF31"/>
    <mergeCell ref="CO32:DF32"/>
    <mergeCell ref="BC127:BV127"/>
    <mergeCell ref="CO126:DF126"/>
    <mergeCell ref="CO127:DF127"/>
    <mergeCell ref="BW48:CN48"/>
    <mergeCell ref="CO48:DF48"/>
    <mergeCell ref="BW58:CN58"/>
    <mergeCell ref="CO58:DF58"/>
    <mergeCell ref="CO29:DF29"/>
    <mergeCell ref="AC31:AH31"/>
    <mergeCell ref="AC32:AH32"/>
    <mergeCell ref="AI30:BB30"/>
    <mergeCell ref="AI31:BB31"/>
    <mergeCell ref="AI32:BB32"/>
    <mergeCell ref="BC30:BV30"/>
    <mergeCell ref="BC31:BV31"/>
    <mergeCell ref="BC32:BV32"/>
    <mergeCell ref="BW32:CN32"/>
    <mergeCell ref="A31:AB31"/>
    <mergeCell ref="A32:AB32"/>
    <mergeCell ref="AC30:AH30"/>
    <mergeCell ref="A29:AB29"/>
    <mergeCell ref="AC29:AH29"/>
    <mergeCell ref="AI29:BB29"/>
    <mergeCell ref="BC29:BV29"/>
    <mergeCell ref="AC33:AH33"/>
    <mergeCell ref="BW34:CN34"/>
    <mergeCell ref="AC34:AH34"/>
    <mergeCell ref="AI34:BB34"/>
    <mergeCell ref="AI33:BB33"/>
    <mergeCell ref="BC33:BV33"/>
    <mergeCell ref="BW29:CN29"/>
    <mergeCell ref="CO33:DF33"/>
    <mergeCell ref="BC34:BV34"/>
    <mergeCell ref="BW33:CN33"/>
    <mergeCell ref="BW40:CN40"/>
    <mergeCell ref="CO40:DF40"/>
    <mergeCell ref="CO37:DF37"/>
    <mergeCell ref="BW37:CN37"/>
    <mergeCell ref="BW38:CN38"/>
    <mergeCell ref="CO38:DF38"/>
    <mergeCell ref="CO35:DF35"/>
    <mergeCell ref="BW36:CN36"/>
    <mergeCell ref="CO36:DF36"/>
    <mergeCell ref="BC35:BV35"/>
    <mergeCell ref="BW35:CN35"/>
    <mergeCell ref="AI46:BB46"/>
    <mergeCell ref="AC40:AH40"/>
    <mergeCell ref="AI40:BB40"/>
    <mergeCell ref="BC40:BV40"/>
    <mergeCell ref="AC35:AH35"/>
    <mergeCell ref="BC36:BV36"/>
    <mergeCell ref="AI43:BB43"/>
    <mergeCell ref="AI45:BB45"/>
    <mergeCell ref="AI35:BB35"/>
    <mergeCell ref="AC36:AH36"/>
    <mergeCell ref="AI36:BB36"/>
    <mergeCell ref="AI38:BB38"/>
    <mergeCell ref="BC38:BV38"/>
    <mergeCell ref="BW46:CN46"/>
    <mergeCell ref="CO46:DF46"/>
    <mergeCell ref="BW177:CN177"/>
    <mergeCell ref="AC37:AH37"/>
    <mergeCell ref="BW41:CN41"/>
    <mergeCell ref="AC59:AH59"/>
    <mergeCell ref="BC46:BV46"/>
    <mergeCell ref="AI37:BB37"/>
    <mergeCell ref="BC37:BV37"/>
    <mergeCell ref="AC46:AH46"/>
    <mergeCell ref="AI177:BB177"/>
    <mergeCell ref="AC177:AH177"/>
    <mergeCell ref="BC177:BV177"/>
    <mergeCell ref="CO177:DF177"/>
    <mergeCell ref="CO41:DF41"/>
    <mergeCell ref="A42:AB42"/>
    <mergeCell ref="A41:AB41"/>
    <mergeCell ref="AC41:AH41"/>
    <mergeCell ref="AI41:BB41"/>
    <mergeCell ref="BC41:BV41"/>
    <mergeCell ref="AI42:BB42"/>
    <mergeCell ref="BW42:CN42"/>
    <mergeCell ref="CO42:DF42"/>
    <mergeCell ref="BW43:CN43"/>
    <mergeCell ref="BC42:BV42"/>
    <mergeCell ref="BC43:BV43"/>
    <mergeCell ref="A44:AB44"/>
    <mergeCell ref="AI44:BB44"/>
    <mergeCell ref="A45:AB45"/>
    <mergeCell ref="AC42:AH42"/>
    <mergeCell ref="AC43:AH43"/>
    <mergeCell ref="AC44:AH44"/>
    <mergeCell ref="AC45:AH45"/>
    <mergeCell ref="A43:AB43"/>
    <mergeCell ref="CO43:DF43"/>
    <mergeCell ref="CO44:DF44"/>
    <mergeCell ref="CO45:DF45"/>
    <mergeCell ref="BC47:BV47"/>
    <mergeCell ref="BW44:CN44"/>
    <mergeCell ref="BW45:CN45"/>
    <mergeCell ref="BW47:CN47"/>
    <mergeCell ref="BC44:BV44"/>
    <mergeCell ref="BC45:BV45"/>
    <mergeCell ref="CO47:DF47"/>
    <mergeCell ref="A47:AB47"/>
    <mergeCell ref="AC47:AH47"/>
    <mergeCell ref="AI47:BB47"/>
    <mergeCell ref="A52:AB52"/>
    <mergeCell ref="AC52:AH52"/>
    <mergeCell ref="AI52:BB52"/>
    <mergeCell ref="A48:AB48"/>
    <mergeCell ref="AI48:BB48"/>
    <mergeCell ref="A51:AB51"/>
    <mergeCell ref="A50:AB50"/>
    <mergeCell ref="BC52:BV52"/>
    <mergeCell ref="A49:AB49"/>
    <mergeCell ref="AC48:AH48"/>
    <mergeCell ref="CO59:DF59"/>
    <mergeCell ref="AI59:BB59"/>
    <mergeCell ref="A55:AB55"/>
    <mergeCell ref="AC53:AH53"/>
    <mergeCell ref="AC54:AH54"/>
    <mergeCell ref="AC55:AH55"/>
    <mergeCell ref="A59:AB59"/>
    <mergeCell ref="BC59:BV59"/>
    <mergeCell ref="BW59:CN59"/>
    <mergeCell ref="A56:AB56"/>
    <mergeCell ref="CO53:DF53"/>
    <mergeCell ref="CO54:DF54"/>
    <mergeCell ref="CO55:DF55"/>
    <mergeCell ref="BC53:BV53"/>
    <mergeCell ref="BC54:BV54"/>
    <mergeCell ref="BC55:BV55"/>
    <mergeCell ref="AC58:AH58"/>
    <mergeCell ref="A66:AB66"/>
    <mergeCell ref="AC64:AH64"/>
    <mergeCell ref="AC65:AH65"/>
    <mergeCell ref="AC66:AH66"/>
    <mergeCell ref="A64:AB64"/>
    <mergeCell ref="A65:AB65"/>
    <mergeCell ref="AI66:BB66"/>
    <mergeCell ref="BC64:BV64"/>
    <mergeCell ref="BC65:BV65"/>
    <mergeCell ref="BC66:BV66"/>
    <mergeCell ref="AI64:BB64"/>
    <mergeCell ref="AI65:BB65"/>
    <mergeCell ref="BW66:CN66"/>
    <mergeCell ref="CO64:DF64"/>
    <mergeCell ref="CO65:DF65"/>
    <mergeCell ref="CO66:DF66"/>
    <mergeCell ref="BW64:CN64"/>
    <mergeCell ref="BW65:CN65"/>
    <mergeCell ref="AI83:BB83"/>
    <mergeCell ref="BC83:BV83"/>
    <mergeCell ref="BW83:CN83"/>
    <mergeCell ref="CO83:DF83"/>
    <mergeCell ref="A151:AB151"/>
    <mergeCell ref="A152:AB152"/>
    <mergeCell ref="AC151:AH151"/>
    <mergeCell ref="AC152:AH152"/>
    <mergeCell ref="AI151:BB151"/>
    <mergeCell ref="AI152:BB152"/>
    <mergeCell ref="BC151:BV151"/>
    <mergeCell ref="BC152:BV152"/>
    <mergeCell ref="BW151:CN151"/>
    <mergeCell ref="BW152:CN152"/>
    <mergeCell ref="CO151:DF151"/>
    <mergeCell ref="CO152:DF152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337"/>
  <sheetViews>
    <sheetView tabSelected="1" view="pageBreakPreview" zoomScaleSheetLayoutView="100" workbookViewId="0" topLeftCell="A325">
      <selection activeCell="FE336" sqref="FE336:FF336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1:110" ht="33" customHeight="1">
      <c r="A3" s="156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 t="s">
        <v>1</v>
      </c>
      <c r="AD3" s="152"/>
      <c r="AE3" s="152"/>
      <c r="AF3" s="152"/>
      <c r="AG3" s="152"/>
      <c r="AH3" s="152"/>
      <c r="AI3" s="152" t="s">
        <v>38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 t="s">
        <v>33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 t="s">
        <v>2</v>
      </c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3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4"/>
    </row>
    <row r="4" spans="1:110" s="16" customFormat="1" ht="12" customHeight="1" thickBot="1">
      <c r="A4" s="157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3">
        <v>2</v>
      </c>
      <c r="AD4" s="153"/>
      <c r="AE4" s="153"/>
      <c r="AF4" s="153"/>
      <c r="AG4" s="153"/>
      <c r="AH4" s="153"/>
      <c r="AI4" s="153">
        <v>3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>
        <v>4</v>
      </c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>
        <v>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>
        <v>6</v>
      </c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5"/>
    </row>
    <row r="5" spans="1:110" ht="15" customHeight="1">
      <c r="A5" s="129" t="s">
        <v>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30"/>
      <c r="AC5" s="148" t="s">
        <v>14</v>
      </c>
      <c r="AD5" s="149"/>
      <c r="AE5" s="149"/>
      <c r="AF5" s="149"/>
      <c r="AG5" s="149"/>
      <c r="AH5" s="149"/>
      <c r="AI5" s="132" t="s">
        <v>6</v>
      </c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46">
        <f>AZ7</f>
        <v>255346433</v>
      </c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>
        <f>BW7</f>
        <v>55591402.54</v>
      </c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>
        <f>AZ5-BW5</f>
        <v>199755030.46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</row>
    <row r="6" spans="1:110" ht="15" customHeight="1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150"/>
      <c r="AD6" s="151"/>
      <c r="AE6" s="151"/>
      <c r="AF6" s="151"/>
      <c r="AG6" s="151"/>
      <c r="AH6" s="151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</row>
    <row r="7" spans="1:110" ht="24" customHeight="1">
      <c r="A7" s="159" t="str">
        <f>'[2]Месячный отчет Расходы в Excel'!I3</f>
        <v> Администрация Сальского городского поселения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32" t="s">
        <v>14</v>
      </c>
      <c r="AD7" s="132"/>
      <c r="AE7" s="132"/>
      <c r="AF7" s="132"/>
      <c r="AG7" s="132"/>
      <c r="AH7" s="132"/>
      <c r="AI7" s="132" t="str">
        <f>'[2]Месячный отчет Расходы в Excel'!G3</f>
        <v>951 0000 0000000 000 000</v>
      </c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18">
        <f>AZ8+AZ122+AZ147+AZ186+AZ297+AZ311+AZ326</f>
        <v>255346433</v>
      </c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>
        <f>BW8+BW122+BW147+BW186+BW297+BW311+BW326</f>
        <v>55591402.54</v>
      </c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>
        <f>AZ7-BW7</f>
        <v>199755030.46</v>
      </c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ht="26.25" customHeight="1">
      <c r="A8" s="139" t="str">
        <f>'[2]Месячный отчет Расходы в Excel'!I4</f>
        <v> Общегосударственные вопросы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131" t="s">
        <v>14</v>
      </c>
      <c r="AD8" s="132"/>
      <c r="AE8" s="132"/>
      <c r="AF8" s="132"/>
      <c r="AG8" s="132"/>
      <c r="AH8" s="132"/>
      <c r="AI8" s="132" t="str">
        <f>'[2]Месячный отчет Расходы в Excel'!G4</f>
        <v>951 0100 0000000 000 000</v>
      </c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15">
        <f>AZ9+AZ32+AZ72+AZ79+AZ85</f>
        <v>30186613</v>
      </c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7"/>
      <c r="BW8" s="118">
        <f>BW9+BW32+BW72+BW79+BW85</f>
        <v>5460532.3</v>
      </c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>
        <f aca="true" t="shared" si="0" ref="CO8:CO78">AZ8-BW8</f>
        <v>24726080.7</v>
      </c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</row>
    <row r="9" spans="1:110" ht="57.75" customHeight="1">
      <c r="A9" s="139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131" t="s">
        <v>14</v>
      </c>
      <c r="AD9" s="132"/>
      <c r="AE9" s="132"/>
      <c r="AF9" s="132"/>
      <c r="AG9" s="132"/>
      <c r="AH9" s="132"/>
      <c r="AI9" s="132" t="str">
        <f>'[2]Месячный отчет Расходы в Excel'!G5</f>
        <v>951 0102 0000000 000 000</v>
      </c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15">
        <f>AZ10+AZ22</f>
        <v>1208200</v>
      </c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7"/>
      <c r="BW9" s="118">
        <f>BW10+BW22</f>
        <v>523062.79000000004</v>
      </c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>
        <f t="shared" si="0"/>
        <v>685137.21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</row>
    <row r="10" spans="1:110" ht="65.25" customHeight="1">
      <c r="A10" s="139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0"/>
      <c r="AC10" s="131" t="s">
        <v>14</v>
      </c>
      <c r="AD10" s="132"/>
      <c r="AE10" s="132"/>
      <c r="AF10" s="132"/>
      <c r="AG10" s="132"/>
      <c r="AH10" s="132"/>
      <c r="AI10" s="132" t="str">
        <f>'[2]Месячный отчет Расходы в Excel'!G6</f>
        <v>951 0102 0020000 000 000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15">
        <f>AZ11</f>
        <v>1191600</v>
      </c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7"/>
      <c r="BW10" s="118">
        <f>BW11</f>
        <v>523062.79000000004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>
        <f t="shared" si="0"/>
        <v>668537.21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</row>
    <row r="11" spans="1:110" ht="25.5" customHeight="1">
      <c r="A11" s="139" t="str">
        <f>'[2]Месячный отчет Расходы в Excel'!I7</f>
        <v> Глава муниципального образования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131" t="s">
        <v>14</v>
      </c>
      <c r="AD11" s="132"/>
      <c r="AE11" s="132"/>
      <c r="AF11" s="132"/>
      <c r="AG11" s="132"/>
      <c r="AH11" s="132"/>
      <c r="AI11" s="132" t="str">
        <f>'[2]Месячный отчет Расходы в Excel'!G7</f>
        <v>951 0102 0020300 000 000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15">
        <f>AZ12+AZ18</f>
        <v>1191600</v>
      </c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7"/>
      <c r="BW11" s="118">
        <f>BW12+BW18</f>
        <v>523062.79000000004</v>
      </c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>
        <f t="shared" si="0"/>
        <v>668537.21</v>
      </c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</row>
    <row r="12" spans="1:110" ht="25.5" customHeight="1">
      <c r="A12" s="139" t="str">
        <f>'[2]Месячный отчет Расходы в Excel'!I14</f>
        <v> Выполнение функций органами местного самоуправления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31" t="s">
        <v>14</v>
      </c>
      <c r="AD12" s="132"/>
      <c r="AE12" s="132"/>
      <c r="AF12" s="132"/>
      <c r="AG12" s="132"/>
      <c r="AH12" s="132"/>
      <c r="AI12" s="132" t="s">
        <v>123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18">
        <f>AZ13</f>
        <v>1162900</v>
      </c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f>BW13</f>
        <v>520673.96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>
        <f t="shared" si="0"/>
        <v>642226.04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</row>
    <row r="13" spans="1:110" ht="15" customHeight="1">
      <c r="A13" s="139" t="str">
        <f>'[2]Месячный отчет Расходы в Excel'!I15</f>
        <v> Расходы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31" t="s">
        <v>14</v>
      </c>
      <c r="AD13" s="132"/>
      <c r="AE13" s="132"/>
      <c r="AF13" s="132"/>
      <c r="AG13" s="132"/>
      <c r="AH13" s="132"/>
      <c r="AI13" s="132" t="s">
        <v>124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18">
        <f>AZ14</f>
        <v>1162900</v>
      </c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>
        <f>BW14</f>
        <v>520673.96</v>
      </c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>
        <f t="shared" si="0"/>
        <v>642226.04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</row>
    <row r="14" spans="1:110" ht="21.75" customHeight="1">
      <c r="A14" s="139" t="str">
        <f>'[2]Месячный отчет Расходы в Excel'!I16</f>
        <v> Оплата труда и начисления на выплаты по оплате труда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31" t="s">
        <v>14</v>
      </c>
      <c r="AD14" s="132"/>
      <c r="AE14" s="132"/>
      <c r="AF14" s="132"/>
      <c r="AG14" s="132"/>
      <c r="AH14" s="132"/>
      <c r="AI14" s="132" t="s">
        <v>125</v>
      </c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18">
        <f>AZ15+AZ16+AZ17</f>
        <v>1162900</v>
      </c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>
        <f>BW15+BW16+BW17</f>
        <v>520673.96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>
        <f t="shared" si="0"/>
        <v>642226.04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</row>
    <row r="15" spans="1:110" ht="16.5" customHeight="1">
      <c r="A15" s="139" t="str">
        <f>'[2]Месячный отчет Расходы в Excel'!I17</f>
        <v> Заработная плата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31" t="s">
        <v>14</v>
      </c>
      <c r="AD15" s="132"/>
      <c r="AE15" s="132"/>
      <c r="AF15" s="132"/>
      <c r="AG15" s="132"/>
      <c r="AH15" s="132"/>
      <c r="AI15" s="132" t="s">
        <v>126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18">
        <v>893200</v>
      </c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>
        <v>422500.78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>
        <f t="shared" si="0"/>
        <v>470699.22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</row>
    <row r="16" spans="1:110" ht="12" hidden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131" t="s">
        <v>14</v>
      </c>
      <c r="AD16" s="132"/>
      <c r="AE16" s="132"/>
      <c r="AF16" s="132"/>
      <c r="AG16" s="132"/>
      <c r="AH16" s="132"/>
      <c r="AI16" s="132" t="str">
        <f>'[6]Месячный отчет Расходы в Excel'!B18</f>
        <v>951 0102 0020300 997 212</v>
      </c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18">
        <v>0</v>
      </c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>
        <v>0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>
        <f t="shared" si="0"/>
        <v>0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</row>
    <row r="17" spans="1:110" ht="12">
      <c r="A17" s="139" t="str">
        <f>'[2]Месячный отчет Расходы в Excel'!I19</f>
        <v> Начисления на выплаты по оплате труда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31" t="s">
        <v>14</v>
      </c>
      <c r="AD17" s="132"/>
      <c r="AE17" s="132"/>
      <c r="AF17" s="132"/>
      <c r="AG17" s="132"/>
      <c r="AH17" s="132"/>
      <c r="AI17" s="132" t="s">
        <v>127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18">
        <v>269700</v>
      </c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>
        <v>98173.18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>
        <f t="shared" si="0"/>
        <v>171526.82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</row>
    <row r="18" spans="1:110" ht="36" customHeight="1">
      <c r="A18" s="123" t="s">
        <v>129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4"/>
      <c r="AC18" s="131" t="s">
        <v>14</v>
      </c>
      <c r="AD18" s="132"/>
      <c r="AE18" s="132"/>
      <c r="AF18" s="132"/>
      <c r="AG18" s="132"/>
      <c r="AH18" s="132"/>
      <c r="AI18" s="122" t="s">
        <v>128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5">
        <f>AZ19</f>
        <v>28700</v>
      </c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7"/>
      <c r="BW18" s="115">
        <f>BW19</f>
        <v>2388.83</v>
      </c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7"/>
      <c r="CO18" s="118">
        <f t="shared" si="0"/>
        <v>26311.17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</row>
    <row r="19" spans="1:110" ht="12">
      <c r="A19" s="123" t="str">
        <f>'[2]Месячный отчет Расходы в Excel'!I30</f>
        <v> Расходы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131" t="s">
        <v>14</v>
      </c>
      <c r="AD19" s="132"/>
      <c r="AE19" s="132"/>
      <c r="AF19" s="132"/>
      <c r="AG19" s="132"/>
      <c r="AH19" s="132"/>
      <c r="AI19" s="122" t="s">
        <v>131</v>
      </c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115">
        <f>AZ20</f>
        <v>28700</v>
      </c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7"/>
      <c r="BW19" s="115">
        <f>BW20</f>
        <v>2388.83</v>
      </c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7"/>
      <c r="CO19" s="118">
        <f t="shared" si="0"/>
        <v>26311.17</v>
      </c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</row>
    <row r="20" spans="1:110" ht="25.5" customHeight="1">
      <c r="A20" s="123" t="str">
        <f>'[2]Месячный отчет Расходы в Excel'!I31</f>
        <v> Оплата труда и начисления на выплаты по оплате труда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4"/>
      <c r="AC20" s="131" t="s">
        <v>14</v>
      </c>
      <c r="AD20" s="132"/>
      <c r="AE20" s="132"/>
      <c r="AF20" s="132"/>
      <c r="AG20" s="132"/>
      <c r="AH20" s="132"/>
      <c r="AI20" s="122" t="s">
        <v>132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1"/>
      <c r="AZ20" s="115">
        <f>AZ21</f>
        <v>28700</v>
      </c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7"/>
      <c r="BW20" s="115">
        <f>BW21</f>
        <v>2388.83</v>
      </c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7"/>
      <c r="CO20" s="118">
        <f t="shared" si="0"/>
        <v>26311.17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</row>
    <row r="21" spans="1:110" ht="12">
      <c r="A21" s="123" t="str">
        <f>'[2]Месячный отчет Расходы в Excel'!I32</f>
        <v> Прочие выплаты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4"/>
      <c r="AC21" s="131" t="s">
        <v>14</v>
      </c>
      <c r="AD21" s="132"/>
      <c r="AE21" s="132"/>
      <c r="AF21" s="132"/>
      <c r="AG21" s="132"/>
      <c r="AH21" s="132"/>
      <c r="AI21" s="122" t="s">
        <v>133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1"/>
      <c r="AZ21" s="115">
        <v>28700</v>
      </c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7"/>
      <c r="BW21" s="115">
        <v>2388.83</v>
      </c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7"/>
      <c r="CO21" s="118">
        <f t="shared" si="0"/>
        <v>26311.17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</row>
    <row r="22" spans="1:110" ht="12">
      <c r="A22" s="123" t="s">
        <v>134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31" t="s">
        <v>14</v>
      </c>
      <c r="AD22" s="132"/>
      <c r="AE22" s="132"/>
      <c r="AF22" s="132"/>
      <c r="AG22" s="132"/>
      <c r="AH22" s="132"/>
      <c r="AI22" s="122" t="s">
        <v>44</v>
      </c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1"/>
      <c r="AZ22" s="115">
        <f>AZ23+AZ27</f>
        <v>16600</v>
      </c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7"/>
      <c r="BW22" s="115">
        <f>BW23+BW27</f>
        <v>0</v>
      </c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7"/>
      <c r="CO22" s="118">
        <f t="shared" si="0"/>
        <v>16600</v>
      </c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</row>
    <row r="23" spans="1:110" ht="39" customHeight="1">
      <c r="A23" s="123" t="s">
        <v>129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4"/>
      <c r="AC23" s="131" t="s">
        <v>14</v>
      </c>
      <c r="AD23" s="132"/>
      <c r="AE23" s="132"/>
      <c r="AF23" s="132"/>
      <c r="AG23" s="132"/>
      <c r="AH23" s="132"/>
      <c r="AI23" s="122" t="s">
        <v>135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1"/>
      <c r="AZ23" s="115">
        <f>AZ24</f>
        <v>1000</v>
      </c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7"/>
      <c r="BW23" s="115">
        <f>BW24</f>
        <v>0</v>
      </c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7"/>
      <c r="CO23" s="118">
        <f t="shared" si="0"/>
        <v>1000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</row>
    <row r="24" spans="1:110" ht="12">
      <c r="A24" s="123" t="s">
        <v>130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131" t="s">
        <v>14</v>
      </c>
      <c r="AD24" s="132"/>
      <c r="AE24" s="132"/>
      <c r="AF24" s="132"/>
      <c r="AG24" s="132"/>
      <c r="AH24" s="132"/>
      <c r="AI24" s="122" t="s">
        <v>136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1"/>
      <c r="AZ24" s="115">
        <f>AZ25</f>
        <v>1000</v>
      </c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15">
        <f>BW25</f>
        <v>0</v>
      </c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7"/>
      <c r="CO24" s="118">
        <f t="shared" si="0"/>
        <v>1000</v>
      </c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</row>
    <row r="25" spans="1:110" ht="28.5" customHeight="1">
      <c r="A25" s="123" t="s">
        <v>138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131" t="s">
        <v>14</v>
      </c>
      <c r="AD25" s="132"/>
      <c r="AE25" s="132"/>
      <c r="AF25" s="132"/>
      <c r="AG25" s="132"/>
      <c r="AH25" s="132"/>
      <c r="AI25" s="122" t="s">
        <v>137</v>
      </c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  <c r="AZ25" s="125">
        <f>AZ26</f>
        <v>1000</v>
      </c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7"/>
      <c r="BW25" s="125">
        <f>BW26</f>
        <v>0</v>
      </c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7"/>
      <c r="CO25" s="128">
        <f t="shared" si="0"/>
        <v>1000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</row>
    <row r="26" spans="1:110" ht="12.75" customHeight="1">
      <c r="A26" s="123" t="s">
        <v>139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4"/>
      <c r="AC26" s="119" t="s">
        <v>14</v>
      </c>
      <c r="AD26" s="120"/>
      <c r="AE26" s="120"/>
      <c r="AF26" s="120"/>
      <c r="AG26" s="120"/>
      <c r="AH26" s="121"/>
      <c r="AI26" s="122" t="s">
        <v>140</v>
      </c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1"/>
      <c r="AZ26" s="125">
        <v>1000</v>
      </c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7"/>
      <c r="BW26" s="125">
        <v>0</v>
      </c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7"/>
      <c r="CO26" s="128">
        <f aca="true" t="shared" si="1" ref="CO26:CO31">AZ26-BW26</f>
        <v>1000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</row>
    <row r="27" spans="1:110" ht="37.5" customHeight="1">
      <c r="A27" s="123" t="s">
        <v>141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4"/>
      <c r="AC27" s="119" t="s">
        <v>14</v>
      </c>
      <c r="AD27" s="120"/>
      <c r="AE27" s="120"/>
      <c r="AF27" s="120"/>
      <c r="AG27" s="120"/>
      <c r="AH27" s="121"/>
      <c r="AI27" s="122" t="s">
        <v>142</v>
      </c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1"/>
      <c r="AZ27" s="115">
        <f>AZ28</f>
        <v>15600</v>
      </c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7"/>
      <c r="BW27" s="115">
        <f>BW28</f>
        <v>0</v>
      </c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7"/>
      <c r="CO27" s="118">
        <f t="shared" si="1"/>
        <v>15600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</row>
    <row r="28" spans="1:110" ht="18.75" customHeight="1">
      <c r="A28" s="123" t="s">
        <v>130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4"/>
      <c r="AC28" s="119" t="s">
        <v>14</v>
      </c>
      <c r="AD28" s="120"/>
      <c r="AE28" s="120"/>
      <c r="AF28" s="120"/>
      <c r="AG28" s="120"/>
      <c r="AH28" s="121"/>
      <c r="AI28" s="122" t="s">
        <v>143</v>
      </c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1"/>
      <c r="AZ28" s="115">
        <f>AZ29</f>
        <v>15600</v>
      </c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7"/>
      <c r="BW28" s="115">
        <f>BW29</f>
        <v>0</v>
      </c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7"/>
      <c r="CO28" s="118">
        <f t="shared" si="1"/>
        <v>15600</v>
      </c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</row>
    <row r="29" spans="1:110" ht="16.5" customHeight="1">
      <c r="A29" s="123" t="s">
        <v>68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4"/>
      <c r="AC29" s="119" t="s">
        <v>14</v>
      </c>
      <c r="AD29" s="120"/>
      <c r="AE29" s="120"/>
      <c r="AF29" s="120"/>
      <c r="AG29" s="120"/>
      <c r="AH29" s="121"/>
      <c r="AI29" s="122" t="s">
        <v>144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1"/>
      <c r="AZ29" s="115">
        <f>AZ30+AZ31</f>
        <v>15600</v>
      </c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7"/>
      <c r="BW29" s="115">
        <f>BW30+BW31</f>
        <v>0</v>
      </c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7"/>
      <c r="CO29" s="118">
        <f t="shared" si="1"/>
        <v>15600</v>
      </c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</row>
    <row r="30" spans="1:110" ht="23.25" customHeight="1">
      <c r="A30" s="123" t="s">
        <v>145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119" t="s">
        <v>14</v>
      </c>
      <c r="AD30" s="120"/>
      <c r="AE30" s="120"/>
      <c r="AF30" s="120"/>
      <c r="AG30" s="120"/>
      <c r="AH30" s="121"/>
      <c r="AI30" s="122" t="s">
        <v>146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1"/>
      <c r="AZ30" s="115">
        <v>13500</v>
      </c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7"/>
      <c r="BW30" s="115">
        <v>0</v>
      </c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/>
      <c r="CO30" s="118">
        <f t="shared" si="1"/>
        <v>13500</v>
      </c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</row>
    <row r="31" spans="1:110" ht="18" customHeight="1">
      <c r="A31" s="123" t="s">
        <v>65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119" t="s">
        <v>14</v>
      </c>
      <c r="AD31" s="120"/>
      <c r="AE31" s="120"/>
      <c r="AF31" s="120"/>
      <c r="AG31" s="120"/>
      <c r="AH31" s="121"/>
      <c r="AI31" s="122" t="s">
        <v>147</v>
      </c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1"/>
      <c r="AZ31" s="115">
        <v>2100</v>
      </c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7"/>
      <c r="BW31" s="115">
        <v>0</v>
      </c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7"/>
      <c r="CO31" s="118">
        <f t="shared" si="1"/>
        <v>2100</v>
      </c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</row>
    <row r="32" spans="1:110" ht="90.75" customHeight="1">
      <c r="A32" s="123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31" t="s">
        <v>14</v>
      </c>
      <c r="AD32" s="132"/>
      <c r="AE32" s="132"/>
      <c r="AF32" s="132"/>
      <c r="AG32" s="132"/>
      <c r="AH32" s="132"/>
      <c r="AI32" s="122" t="str">
        <f>'[2]Месячный отчет Расходы в Excel'!G37</f>
        <v>951 0104 0000000 000 000</v>
      </c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1"/>
      <c r="AZ32" s="115">
        <f>AZ33+AZ67</f>
        <v>19911500</v>
      </c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7"/>
      <c r="BW32" s="115">
        <f>BW33+BW66</f>
        <v>4236825.67</v>
      </c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18">
        <f t="shared" si="0"/>
        <v>15674674.33</v>
      </c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</row>
    <row r="33" spans="1:110" ht="69" customHeight="1">
      <c r="A33" s="123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4"/>
      <c r="AC33" s="131" t="s">
        <v>14</v>
      </c>
      <c r="AD33" s="132"/>
      <c r="AE33" s="132"/>
      <c r="AF33" s="132"/>
      <c r="AG33" s="132"/>
      <c r="AH33" s="132"/>
      <c r="AI33" s="122" t="str">
        <f>'[2]Месячный отчет Расходы в Excel'!G38</f>
        <v>951 0104 0020000 000 000</v>
      </c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1"/>
      <c r="AZ33" s="115">
        <f>AZ34</f>
        <v>19911300</v>
      </c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7"/>
      <c r="BW33" s="115">
        <f>BW34</f>
        <v>4236625.67</v>
      </c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18">
        <f t="shared" si="0"/>
        <v>15674674.33</v>
      </c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</row>
    <row r="34" spans="1:110" ht="15" customHeight="1">
      <c r="A34" s="123" t="str">
        <f>'[2]Месячный отчет Расходы в Excel'!I39</f>
        <v> Центральный аппарат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131" t="s">
        <v>14</v>
      </c>
      <c r="AD34" s="132"/>
      <c r="AE34" s="132"/>
      <c r="AF34" s="132"/>
      <c r="AG34" s="132"/>
      <c r="AH34" s="132"/>
      <c r="AI34" s="122" t="str">
        <f>'[2]Месячный отчет Расходы в Excel'!G39</f>
        <v>951 0104 0020400 000 000</v>
      </c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1"/>
      <c r="AZ34" s="115">
        <f>AZ35+AZ43+AZ47+AZ52+AZ63</f>
        <v>19911300</v>
      </c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7"/>
      <c r="BW34" s="115">
        <f>BW35+BW43+BW47+BW52+BW63</f>
        <v>4236625.67</v>
      </c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18">
        <f t="shared" si="0"/>
        <v>15674674.33</v>
      </c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</row>
    <row r="35" spans="1:110" ht="27" customHeight="1">
      <c r="A35" s="123" t="str">
        <f>'[2]Месячный отчет Расходы в Excel'!I56</f>
        <v> Выполнение функций органами местного самоуправления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4"/>
      <c r="AC35" s="131" t="s">
        <v>14</v>
      </c>
      <c r="AD35" s="132"/>
      <c r="AE35" s="132"/>
      <c r="AF35" s="132"/>
      <c r="AG35" s="132"/>
      <c r="AH35" s="132"/>
      <c r="AI35" s="122" t="s">
        <v>148</v>
      </c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1"/>
      <c r="AZ35" s="115">
        <f>AZ36</f>
        <v>14846200</v>
      </c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7"/>
      <c r="BW35" s="115">
        <f>BW36</f>
        <v>3372425.83</v>
      </c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7"/>
      <c r="CO35" s="118">
        <f t="shared" si="0"/>
        <v>11473774.17</v>
      </c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</row>
    <row r="36" spans="1:110" ht="15.75" customHeight="1">
      <c r="A36" s="123" t="str">
        <f>'[2]Месячный отчет Расходы в Excel'!I57</f>
        <v> Расходы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4"/>
      <c r="AC36" s="131" t="s">
        <v>14</v>
      </c>
      <c r="AD36" s="132"/>
      <c r="AE36" s="132"/>
      <c r="AF36" s="132"/>
      <c r="AG36" s="132"/>
      <c r="AH36" s="132"/>
      <c r="AI36" s="122" t="s">
        <v>149</v>
      </c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1"/>
      <c r="AZ36" s="115">
        <f>AZ37+AZ41</f>
        <v>14846200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15">
        <f>BW37+BW41</f>
        <v>3372425.83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7"/>
      <c r="CO36" s="118">
        <f t="shared" si="0"/>
        <v>11473774.17</v>
      </c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</row>
    <row r="37" spans="1:110" ht="22.5" customHeight="1">
      <c r="A37" s="123" t="str">
        <f>'[2]Месячный отчет Расходы в Excel'!I58</f>
        <v> Оплата труда и начисления на выплаты по оплате труда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4"/>
      <c r="AC37" s="131" t="s">
        <v>14</v>
      </c>
      <c r="AD37" s="132"/>
      <c r="AE37" s="132"/>
      <c r="AF37" s="132"/>
      <c r="AG37" s="132"/>
      <c r="AH37" s="132"/>
      <c r="AI37" s="122" t="s">
        <v>150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1"/>
      <c r="AZ37" s="115">
        <f>AZ38+AZ39+AZ40</f>
        <v>14531600</v>
      </c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15">
        <f>BW38+BW40</f>
        <v>3354660.83</v>
      </c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7"/>
      <c r="CO37" s="118">
        <f t="shared" si="0"/>
        <v>11176939.17</v>
      </c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</row>
    <row r="38" spans="1:110" ht="15" customHeight="1">
      <c r="A38" s="123" t="str">
        <f>'[2]Месячный отчет Расходы в Excel'!I59</f>
        <v> Заработная плата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  <c r="AC38" s="131" t="s">
        <v>14</v>
      </c>
      <c r="AD38" s="132"/>
      <c r="AE38" s="132"/>
      <c r="AF38" s="132"/>
      <c r="AG38" s="132"/>
      <c r="AH38" s="132"/>
      <c r="AI38" s="122" t="s">
        <v>151</v>
      </c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1"/>
      <c r="AZ38" s="115">
        <v>11089000</v>
      </c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15">
        <v>2522422.02</v>
      </c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7"/>
      <c r="CO38" s="118">
        <f t="shared" si="0"/>
        <v>8566577.98</v>
      </c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</row>
    <row r="39" spans="1:110" ht="16.5" customHeight="1" hidden="1">
      <c r="A39" s="123" t="str">
        <f>'[2]Месячный отчет Расходы в Excel'!I60</f>
        <v> Прочие выплаты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  <c r="AC39" s="131" t="s">
        <v>14</v>
      </c>
      <c r="AD39" s="132"/>
      <c r="AE39" s="132"/>
      <c r="AF39" s="132"/>
      <c r="AG39" s="132"/>
      <c r="AH39" s="132"/>
      <c r="AI39" s="122" t="str">
        <f>'[6]Месячный отчет Расходы в Excel'!B59</f>
        <v>951 0104 0020400 997 212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1"/>
      <c r="AZ39" s="115">
        <v>0</v>
      </c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15">
        <v>0</v>
      </c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7"/>
      <c r="CO39" s="118">
        <f t="shared" si="0"/>
        <v>0</v>
      </c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</row>
    <row r="40" spans="1:110" ht="24" customHeight="1">
      <c r="A40" s="123" t="str">
        <f>'[2]Месячный отчет Расходы в Excel'!I61</f>
        <v> Начисления на выплаты по оплате труда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31" t="s">
        <v>14</v>
      </c>
      <c r="AD40" s="132"/>
      <c r="AE40" s="132"/>
      <c r="AF40" s="132"/>
      <c r="AG40" s="132"/>
      <c r="AH40" s="132"/>
      <c r="AI40" s="122" t="s">
        <v>152</v>
      </c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1"/>
      <c r="AZ40" s="115">
        <v>3442600</v>
      </c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15">
        <v>832238.81</v>
      </c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7"/>
      <c r="CO40" s="118">
        <f t="shared" si="0"/>
        <v>2610361.19</v>
      </c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</row>
    <row r="41" spans="1:110" ht="18" customHeight="1">
      <c r="A41" s="123" t="str">
        <f>'[2]Месячный отчет Расходы в Excel'!I62</f>
        <v> Оплата работ, услуг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31" t="s">
        <v>14</v>
      </c>
      <c r="AD41" s="132"/>
      <c r="AE41" s="132"/>
      <c r="AF41" s="132"/>
      <c r="AG41" s="132"/>
      <c r="AH41" s="132"/>
      <c r="AI41" s="122" t="s">
        <v>153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1"/>
      <c r="AZ41" s="115">
        <f>AZ42</f>
        <v>314600</v>
      </c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7"/>
      <c r="BW41" s="115">
        <f>BW42</f>
        <v>17765</v>
      </c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7"/>
      <c r="CO41" s="118">
        <f t="shared" si="0"/>
        <v>296835</v>
      </c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</row>
    <row r="42" spans="1:110" ht="15.75" customHeight="1">
      <c r="A42" s="123" t="str">
        <f>'[2]Месячный отчет Расходы в Excel'!I67</f>
        <v> Прочие работы, услуги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131" t="s">
        <v>14</v>
      </c>
      <c r="AD42" s="132"/>
      <c r="AE42" s="132"/>
      <c r="AF42" s="132"/>
      <c r="AG42" s="132"/>
      <c r="AH42" s="132"/>
      <c r="AI42" s="122" t="s">
        <v>154</v>
      </c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1"/>
      <c r="AZ42" s="115">
        <v>314600</v>
      </c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  <c r="BW42" s="115">
        <v>17765</v>
      </c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7"/>
      <c r="CO42" s="118">
        <f t="shared" si="0"/>
        <v>296835</v>
      </c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</row>
    <row r="43" spans="1:110" ht="34.5" customHeight="1">
      <c r="A43" s="123" t="s">
        <v>129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119" t="s">
        <v>14</v>
      </c>
      <c r="AD43" s="120"/>
      <c r="AE43" s="120"/>
      <c r="AF43" s="120"/>
      <c r="AG43" s="120"/>
      <c r="AH43" s="121"/>
      <c r="AI43" s="122" t="s">
        <v>155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1"/>
      <c r="AZ43" s="115">
        <f>AZ44</f>
        <v>423300</v>
      </c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7"/>
      <c r="BW43" s="115">
        <f>BW44</f>
        <v>8663.32</v>
      </c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7"/>
      <c r="CO43" s="118">
        <f>AZ43-BW43</f>
        <v>414636.68</v>
      </c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</row>
    <row r="44" spans="1:110" ht="19.5" customHeight="1">
      <c r="A44" s="123" t="s">
        <v>130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119" t="s">
        <v>14</v>
      </c>
      <c r="AD44" s="120"/>
      <c r="AE44" s="120"/>
      <c r="AF44" s="120"/>
      <c r="AG44" s="120"/>
      <c r="AH44" s="121"/>
      <c r="AI44" s="122" t="s">
        <v>156</v>
      </c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1"/>
      <c r="AZ44" s="115">
        <f>AZ45</f>
        <v>423300</v>
      </c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7"/>
      <c r="BW44" s="115">
        <f>BW45</f>
        <v>8663.32</v>
      </c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7"/>
      <c r="CO44" s="118">
        <f>AZ44-BW44</f>
        <v>414636.68</v>
      </c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</row>
    <row r="45" spans="1:110" ht="26.25" customHeight="1">
      <c r="A45" s="123" t="s">
        <v>138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31" t="s">
        <v>14</v>
      </c>
      <c r="AD45" s="132"/>
      <c r="AE45" s="132"/>
      <c r="AF45" s="132"/>
      <c r="AG45" s="132"/>
      <c r="AH45" s="132"/>
      <c r="AI45" s="122" t="s">
        <v>157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1"/>
      <c r="AZ45" s="115">
        <f>AZ46</f>
        <v>423300</v>
      </c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7"/>
      <c r="BW45" s="115">
        <f>BW46</f>
        <v>8663.32</v>
      </c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7"/>
      <c r="CO45" s="118">
        <f t="shared" si="0"/>
        <v>414636.68</v>
      </c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</row>
    <row r="46" spans="1:110" ht="17.25" customHeight="1">
      <c r="A46" s="123" t="s">
        <v>139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131" t="s">
        <v>14</v>
      </c>
      <c r="AD46" s="132"/>
      <c r="AE46" s="132"/>
      <c r="AF46" s="132"/>
      <c r="AG46" s="132"/>
      <c r="AH46" s="132"/>
      <c r="AI46" s="122" t="s">
        <v>158</v>
      </c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1"/>
      <c r="AZ46" s="115">
        <v>423300</v>
      </c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8663.32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7"/>
      <c r="CO46" s="118">
        <f t="shared" si="0"/>
        <v>414636.68</v>
      </c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</row>
    <row r="47" spans="1:110" ht="39.75" customHeight="1">
      <c r="A47" s="123" t="s">
        <v>160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131" t="s">
        <v>14</v>
      </c>
      <c r="AD47" s="132"/>
      <c r="AE47" s="132"/>
      <c r="AF47" s="132"/>
      <c r="AG47" s="132"/>
      <c r="AH47" s="132"/>
      <c r="AI47" s="122" t="s">
        <v>159</v>
      </c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1"/>
      <c r="AZ47" s="115">
        <f>AZ48</f>
        <v>749800</v>
      </c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7"/>
      <c r="BW47" s="115">
        <f>BW48</f>
        <v>164060.07</v>
      </c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7"/>
      <c r="CO47" s="118">
        <f t="shared" si="0"/>
        <v>585739.9299999999</v>
      </c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</row>
    <row r="48" spans="1:110" ht="13.5" customHeight="1">
      <c r="A48" s="123" t="s">
        <v>130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31" t="s">
        <v>14</v>
      </c>
      <c r="AD48" s="132"/>
      <c r="AE48" s="132"/>
      <c r="AF48" s="132"/>
      <c r="AG48" s="132"/>
      <c r="AH48" s="132"/>
      <c r="AI48" s="122" t="s">
        <v>161</v>
      </c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1"/>
      <c r="AZ48" s="115">
        <f>AZ49</f>
        <v>749800</v>
      </c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7"/>
      <c r="BW48" s="115">
        <f>BW49</f>
        <v>164060.07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7"/>
      <c r="CO48" s="118">
        <f t="shared" si="0"/>
        <v>585739.9299999999</v>
      </c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</row>
    <row r="49" spans="1:110" ht="13.5" customHeight="1">
      <c r="A49" s="123" t="s">
        <v>68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31" t="s">
        <v>14</v>
      </c>
      <c r="AD49" s="132"/>
      <c r="AE49" s="132"/>
      <c r="AF49" s="132"/>
      <c r="AG49" s="132"/>
      <c r="AH49" s="132"/>
      <c r="AI49" s="122" t="s">
        <v>162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1"/>
      <c r="AZ49" s="115">
        <f>AZ50+AZ51</f>
        <v>749800</v>
      </c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7"/>
      <c r="BW49" s="115">
        <f>BW50+BW51</f>
        <v>164060.07</v>
      </c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7"/>
      <c r="CO49" s="118">
        <f t="shared" si="0"/>
        <v>585739.9299999999</v>
      </c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</row>
    <row r="50" spans="1:110" ht="12" customHeight="1">
      <c r="A50" s="123" t="s">
        <v>163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131" t="s">
        <v>14</v>
      </c>
      <c r="AD50" s="132"/>
      <c r="AE50" s="132"/>
      <c r="AF50" s="132"/>
      <c r="AG50" s="132"/>
      <c r="AH50" s="132"/>
      <c r="AI50" s="122" t="s">
        <v>164</v>
      </c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1"/>
      <c r="AZ50" s="115">
        <v>469200</v>
      </c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7"/>
      <c r="BW50" s="115">
        <v>117145.75</v>
      </c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7"/>
      <c r="CO50" s="118">
        <f t="shared" si="0"/>
        <v>352054.25</v>
      </c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</row>
    <row r="51" spans="1:110" ht="76.5" customHeight="1">
      <c r="A51" s="123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131" t="s">
        <v>14</v>
      </c>
      <c r="AD51" s="132"/>
      <c r="AE51" s="132"/>
      <c r="AF51" s="132"/>
      <c r="AG51" s="132"/>
      <c r="AH51" s="132"/>
      <c r="AI51" s="122" t="s">
        <v>165</v>
      </c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1"/>
      <c r="AZ51" s="115">
        <v>280600</v>
      </c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115">
        <v>46914.32</v>
      </c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7"/>
      <c r="CO51" s="118">
        <f t="shared" si="0"/>
        <v>233685.68</v>
      </c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</row>
    <row r="52" spans="1:110" ht="40.5" customHeight="1">
      <c r="A52" s="123" t="s">
        <v>141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/>
      <c r="AC52" s="131" t="s">
        <v>14</v>
      </c>
      <c r="AD52" s="132"/>
      <c r="AE52" s="132"/>
      <c r="AF52" s="132"/>
      <c r="AG52" s="132"/>
      <c r="AH52" s="132"/>
      <c r="AI52" s="122" t="s">
        <v>166</v>
      </c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1"/>
      <c r="AZ52" s="115">
        <f>AZ53+AZ60</f>
        <v>3846400</v>
      </c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7"/>
      <c r="BW52" s="115">
        <f>BW53+BW60</f>
        <v>678650.5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7"/>
      <c r="CO52" s="118">
        <f t="shared" si="0"/>
        <v>3167749.5</v>
      </c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</row>
    <row r="53" spans="1:110" ht="17.25" customHeight="1">
      <c r="A53" s="123" t="s">
        <v>130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4"/>
      <c r="AC53" s="131" t="s">
        <v>14</v>
      </c>
      <c r="AD53" s="132"/>
      <c r="AE53" s="132"/>
      <c r="AF53" s="132"/>
      <c r="AG53" s="132"/>
      <c r="AH53" s="132"/>
      <c r="AI53" s="122" t="s">
        <v>167</v>
      </c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1"/>
      <c r="AZ53" s="115">
        <f>AZ54+AZ59</f>
        <v>2523700</v>
      </c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7"/>
      <c r="BW53" s="115">
        <f>BW54+BW59</f>
        <v>420793.9</v>
      </c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7"/>
      <c r="CO53" s="118">
        <f t="shared" si="0"/>
        <v>2102906.1</v>
      </c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</row>
    <row r="54" spans="1:110" ht="21" customHeight="1">
      <c r="A54" s="123" t="s">
        <v>68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131" t="s">
        <v>14</v>
      </c>
      <c r="AD54" s="132"/>
      <c r="AE54" s="132"/>
      <c r="AF54" s="132"/>
      <c r="AG54" s="132"/>
      <c r="AH54" s="132"/>
      <c r="AI54" s="122" t="s">
        <v>168</v>
      </c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1"/>
      <c r="AZ54" s="118">
        <f>AZ55+AZ57+AZ56+AZ58</f>
        <v>2502800</v>
      </c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>
        <f>BW55+BW56+BW58+BW57</f>
        <v>416793.9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>
        <f t="shared" si="0"/>
        <v>2086006.1</v>
      </c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</row>
    <row r="55" spans="1:110" ht="12">
      <c r="A55" s="139" t="s">
        <v>145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0"/>
      <c r="AC55" s="131" t="s">
        <v>14</v>
      </c>
      <c r="AD55" s="132"/>
      <c r="AE55" s="132"/>
      <c r="AF55" s="132"/>
      <c r="AG55" s="132"/>
      <c r="AH55" s="132"/>
      <c r="AI55" s="122" t="s">
        <v>169</v>
      </c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1"/>
      <c r="AZ55" s="118">
        <v>18000</v>
      </c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>
        <v>913.2</v>
      </c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>
        <f t="shared" si="0"/>
        <v>17086.8</v>
      </c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</row>
    <row r="56" spans="1:110" ht="12">
      <c r="A56" s="139" t="s">
        <v>172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131" t="s">
        <v>14</v>
      </c>
      <c r="AD56" s="132"/>
      <c r="AE56" s="132"/>
      <c r="AF56" s="132"/>
      <c r="AG56" s="132"/>
      <c r="AH56" s="132"/>
      <c r="AI56" s="122" t="s">
        <v>170</v>
      </c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1"/>
      <c r="AZ56" s="118">
        <v>408300</v>
      </c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>
        <v>138220.82</v>
      </c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>
        <f t="shared" si="0"/>
        <v>270079.18</v>
      </c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</row>
    <row r="57" spans="1:110" ht="23.25" customHeight="1">
      <c r="A57" s="139" t="s">
        <v>69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0"/>
      <c r="AC57" s="131" t="s">
        <v>14</v>
      </c>
      <c r="AD57" s="132"/>
      <c r="AE57" s="132"/>
      <c r="AF57" s="132"/>
      <c r="AG57" s="132"/>
      <c r="AH57" s="132"/>
      <c r="AI57" s="122" t="s">
        <v>171</v>
      </c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1"/>
      <c r="AZ57" s="118">
        <v>859700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>
        <v>27058</v>
      </c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>
        <f t="shared" si="0"/>
        <v>832642</v>
      </c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</row>
    <row r="58" spans="1:110" ht="12">
      <c r="A58" s="139" t="s">
        <v>65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40"/>
      <c r="AC58" s="131" t="s">
        <v>14</v>
      </c>
      <c r="AD58" s="132"/>
      <c r="AE58" s="132"/>
      <c r="AF58" s="132"/>
      <c r="AG58" s="132"/>
      <c r="AH58" s="132"/>
      <c r="AI58" s="122" t="s">
        <v>173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1"/>
      <c r="AZ58" s="118">
        <v>1216800</v>
      </c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>
        <v>250601.88</v>
      </c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>
        <f t="shared" si="0"/>
        <v>966198.12</v>
      </c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</row>
    <row r="59" spans="1:110" ht="12">
      <c r="A59" s="139" t="str">
        <f>'[6]Месячный отчет Расходы в Excel'!A90</f>
        <v> Расходы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/>
      <c r="AC59" s="131" t="s">
        <v>14</v>
      </c>
      <c r="AD59" s="132"/>
      <c r="AE59" s="132"/>
      <c r="AF59" s="132"/>
      <c r="AG59" s="132"/>
      <c r="AH59" s="132"/>
      <c r="AI59" s="122" t="s">
        <v>174</v>
      </c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1"/>
      <c r="AZ59" s="118">
        <v>20900</v>
      </c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>
        <v>4000</v>
      </c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>
        <f t="shared" si="0"/>
        <v>16900</v>
      </c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</row>
    <row r="60" spans="1:110" ht="21.75" customHeight="1">
      <c r="A60" s="139" t="s">
        <v>70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40"/>
      <c r="AC60" s="131" t="s">
        <v>14</v>
      </c>
      <c r="AD60" s="132"/>
      <c r="AE60" s="132"/>
      <c r="AF60" s="132"/>
      <c r="AG60" s="132"/>
      <c r="AH60" s="132"/>
      <c r="AI60" s="132" t="s">
        <v>175</v>
      </c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18">
        <f>AZ61+AZ62</f>
        <v>1322700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>
        <f>BW61+BW62</f>
        <v>257856.6</v>
      </c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>
        <f t="shared" si="0"/>
        <v>1064843.4</v>
      </c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</row>
    <row r="61" spans="1:110" ht="26.25" customHeight="1">
      <c r="A61" s="139" t="s">
        <v>71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40"/>
      <c r="AC61" s="131" t="s">
        <v>14</v>
      </c>
      <c r="AD61" s="132"/>
      <c r="AE61" s="132"/>
      <c r="AF61" s="132"/>
      <c r="AG61" s="132"/>
      <c r="AH61" s="132"/>
      <c r="AI61" s="132" t="s">
        <v>176</v>
      </c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18">
        <v>157000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>
        <v>11930</v>
      </c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>
        <f t="shared" si="0"/>
        <v>145070</v>
      </c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</row>
    <row r="62" spans="1:110" ht="27.75" customHeight="1">
      <c r="A62" s="139" t="s">
        <v>94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40"/>
      <c r="AC62" s="131" t="s">
        <v>14</v>
      </c>
      <c r="AD62" s="132"/>
      <c r="AE62" s="132"/>
      <c r="AF62" s="132"/>
      <c r="AG62" s="132"/>
      <c r="AH62" s="132"/>
      <c r="AI62" s="132" t="s">
        <v>177</v>
      </c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18">
        <v>1165700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>
        <v>245926.6</v>
      </c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>
        <f t="shared" si="0"/>
        <v>919773.4</v>
      </c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</row>
    <row r="63" spans="1:110" ht="22.5" customHeight="1">
      <c r="A63" s="139" t="s">
        <v>179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40"/>
      <c r="AC63" s="131" t="s">
        <v>14</v>
      </c>
      <c r="AD63" s="132"/>
      <c r="AE63" s="132"/>
      <c r="AF63" s="132"/>
      <c r="AG63" s="132"/>
      <c r="AH63" s="132"/>
      <c r="AI63" s="132" t="s">
        <v>178</v>
      </c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18">
        <f>AZ64</f>
        <v>45600</v>
      </c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>
        <f>BW64</f>
        <v>12825.95</v>
      </c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>
        <f t="shared" si="0"/>
        <v>32774.05</v>
      </c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</row>
    <row r="64" spans="1:110" ht="22.5" customHeight="1">
      <c r="A64" s="139" t="s">
        <v>130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40"/>
      <c r="AC64" s="131" t="s">
        <v>14</v>
      </c>
      <c r="AD64" s="132"/>
      <c r="AE64" s="132"/>
      <c r="AF64" s="132"/>
      <c r="AG64" s="132"/>
      <c r="AH64" s="132"/>
      <c r="AI64" s="132" t="s">
        <v>180</v>
      </c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18">
        <f>AZ65</f>
        <v>45600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>
        <f>BW65</f>
        <v>12825.95</v>
      </c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>
        <f t="shared" si="0"/>
        <v>32774.05</v>
      </c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</row>
    <row r="65" spans="1:110" ht="21" customHeight="1">
      <c r="A65" s="139" t="s">
        <v>57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0"/>
      <c r="AC65" s="131" t="s">
        <v>14</v>
      </c>
      <c r="AD65" s="132"/>
      <c r="AE65" s="132"/>
      <c r="AF65" s="132"/>
      <c r="AG65" s="132"/>
      <c r="AH65" s="132"/>
      <c r="AI65" s="132" t="s">
        <v>181</v>
      </c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18">
        <v>45600</v>
      </c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>
        <v>12825.95</v>
      </c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>
        <f t="shared" si="0"/>
        <v>32774.05</v>
      </c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</row>
    <row r="66" spans="1:110" ht="21" customHeight="1">
      <c r="A66" s="165" t="s">
        <v>72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4"/>
      <c r="AC66" s="119" t="s">
        <v>14</v>
      </c>
      <c r="AD66" s="120"/>
      <c r="AE66" s="120"/>
      <c r="AF66" s="120"/>
      <c r="AG66" s="120"/>
      <c r="AH66" s="121"/>
      <c r="AI66" s="122" t="s">
        <v>182</v>
      </c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1"/>
      <c r="AZ66" s="115">
        <f>AZ67</f>
        <v>200</v>
      </c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7"/>
      <c r="BW66" s="115">
        <f>BW67</f>
        <v>200</v>
      </c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7"/>
      <c r="CO66" s="118">
        <f>AZ66-BW66</f>
        <v>0</v>
      </c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</row>
    <row r="67" spans="1:110" ht="169.5" customHeight="1">
      <c r="A67" s="123" t="s">
        <v>184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4"/>
      <c r="AC67" s="119" t="s">
        <v>14</v>
      </c>
      <c r="AD67" s="120"/>
      <c r="AE67" s="120"/>
      <c r="AF67" s="120"/>
      <c r="AG67" s="120"/>
      <c r="AH67" s="121"/>
      <c r="AI67" s="122" t="s">
        <v>183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1"/>
      <c r="AZ67" s="115">
        <f>AZ68</f>
        <v>200</v>
      </c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7"/>
      <c r="BW67" s="115">
        <f>BW68</f>
        <v>200</v>
      </c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7"/>
      <c r="CO67" s="118">
        <f>AZ67-BW67</f>
        <v>0</v>
      </c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</row>
    <row r="68" spans="1:110" ht="402" customHeight="1">
      <c r="A68" s="123" t="s">
        <v>186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4"/>
      <c r="AC68" s="119" t="s">
        <v>14</v>
      </c>
      <c r="AD68" s="120"/>
      <c r="AE68" s="120"/>
      <c r="AF68" s="120"/>
      <c r="AG68" s="120"/>
      <c r="AH68" s="121"/>
      <c r="AI68" s="122" t="s">
        <v>185</v>
      </c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1"/>
      <c r="AZ68" s="115">
        <f>AZ69</f>
        <v>200</v>
      </c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7"/>
      <c r="BW68" s="115">
        <f>BW69</f>
        <v>200</v>
      </c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/>
      <c r="CO68" s="118">
        <f>AZ68-BW68</f>
        <v>0</v>
      </c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</row>
    <row r="69" spans="1:110" ht="40.5" customHeight="1">
      <c r="A69" s="139" t="s">
        <v>141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40"/>
      <c r="AC69" s="131" t="s">
        <v>14</v>
      </c>
      <c r="AD69" s="132"/>
      <c r="AE69" s="132"/>
      <c r="AF69" s="132"/>
      <c r="AG69" s="132"/>
      <c r="AH69" s="132"/>
      <c r="AI69" s="132" t="s">
        <v>187</v>
      </c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18">
        <f>AZ70</f>
        <v>200</v>
      </c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>
        <f>BW70</f>
        <v>200</v>
      </c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>
        <f t="shared" si="0"/>
        <v>0</v>
      </c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</row>
    <row r="70" spans="1:110" ht="27" customHeight="1">
      <c r="A70" s="53" t="s">
        <v>70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131" t="s">
        <v>14</v>
      </c>
      <c r="AD70" s="132"/>
      <c r="AE70" s="132"/>
      <c r="AF70" s="132"/>
      <c r="AG70" s="132"/>
      <c r="AH70" s="132"/>
      <c r="AI70" s="132" t="s">
        <v>188</v>
      </c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28">
        <f>AZ71</f>
        <v>200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>
        <f>BW71</f>
        <v>200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18">
        <f t="shared" si="0"/>
        <v>0</v>
      </c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</row>
    <row r="71" spans="1:110" ht="33.75" customHeight="1">
      <c r="A71" s="33" t="s">
        <v>94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119" t="s">
        <v>14</v>
      </c>
      <c r="AD71" s="120"/>
      <c r="AE71" s="120"/>
      <c r="AF71" s="120"/>
      <c r="AG71" s="120"/>
      <c r="AH71" s="121"/>
      <c r="AI71" s="122" t="s">
        <v>189</v>
      </c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1"/>
      <c r="AZ71" s="125">
        <v>200</v>
      </c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7"/>
      <c r="BW71" s="125">
        <v>200</v>
      </c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7"/>
      <c r="CO71" s="118">
        <f>AZ71-BW71</f>
        <v>0</v>
      </c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</row>
    <row r="72" spans="1:110" ht="25.5" customHeight="1">
      <c r="A72" s="139" t="s">
        <v>191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  <c r="AC72" s="131" t="s">
        <v>14</v>
      </c>
      <c r="AD72" s="132"/>
      <c r="AE72" s="132"/>
      <c r="AF72" s="132"/>
      <c r="AG72" s="132"/>
      <c r="AH72" s="132"/>
      <c r="AI72" s="132" t="s">
        <v>190</v>
      </c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28">
        <f aca="true" t="shared" si="2" ref="AZ72:AZ77">AZ73</f>
        <v>2339800</v>
      </c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>
        <f aca="true" t="shared" si="3" ref="BW72:BW77">BW73</f>
        <v>0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18">
        <f t="shared" si="0"/>
        <v>2339800</v>
      </c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</row>
    <row r="73" spans="1:110" ht="33.75" customHeight="1">
      <c r="A73" s="139" t="s">
        <v>191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40"/>
      <c r="AC73" s="131" t="s">
        <v>14</v>
      </c>
      <c r="AD73" s="132"/>
      <c r="AE73" s="132"/>
      <c r="AF73" s="132"/>
      <c r="AG73" s="132"/>
      <c r="AH73" s="132"/>
      <c r="AI73" s="132" t="s">
        <v>192</v>
      </c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18">
        <f t="shared" si="2"/>
        <v>2339800</v>
      </c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>
        <f t="shared" si="3"/>
        <v>0</v>
      </c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>
        <f t="shared" si="0"/>
        <v>2339800</v>
      </c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</row>
    <row r="74" spans="1:110" ht="82.5" customHeight="1">
      <c r="A74" s="139" t="s">
        <v>194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40"/>
      <c r="AC74" s="131" t="s">
        <v>14</v>
      </c>
      <c r="AD74" s="132"/>
      <c r="AE74" s="132"/>
      <c r="AF74" s="132"/>
      <c r="AG74" s="132"/>
      <c r="AH74" s="132"/>
      <c r="AI74" s="132" t="s">
        <v>193</v>
      </c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18">
        <f t="shared" si="2"/>
        <v>2339800</v>
      </c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>
        <f t="shared" si="3"/>
        <v>0</v>
      </c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>
        <f t="shared" si="0"/>
        <v>2339800</v>
      </c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</row>
    <row r="75" spans="1:110" ht="37.5" customHeight="1">
      <c r="A75" s="123" t="s">
        <v>141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4"/>
      <c r="AC75" s="131" t="s">
        <v>14</v>
      </c>
      <c r="AD75" s="132"/>
      <c r="AE75" s="132"/>
      <c r="AF75" s="132"/>
      <c r="AG75" s="132"/>
      <c r="AH75" s="132"/>
      <c r="AI75" s="122" t="s">
        <v>195</v>
      </c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1"/>
      <c r="AZ75" s="115">
        <f t="shared" si="2"/>
        <v>2339800</v>
      </c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7"/>
      <c r="BW75" s="115">
        <f t="shared" si="3"/>
        <v>0</v>
      </c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8">
        <f t="shared" si="0"/>
        <v>2339800</v>
      </c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</row>
    <row r="76" spans="1:110" ht="19.5" customHeight="1">
      <c r="A76" s="123" t="s">
        <v>130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4"/>
      <c r="AC76" s="131" t="s">
        <v>14</v>
      </c>
      <c r="AD76" s="132"/>
      <c r="AE76" s="132"/>
      <c r="AF76" s="132"/>
      <c r="AG76" s="132"/>
      <c r="AH76" s="132"/>
      <c r="AI76" s="122" t="s">
        <v>196</v>
      </c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1"/>
      <c r="AZ76" s="115">
        <f t="shared" si="2"/>
        <v>2339800</v>
      </c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7"/>
      <c r="BW76" s="115">
        <f t="shared" si="3"/>
        <v>0</v>
      </c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8">
        <f t="shared" si="0"/>
        <v>2339800</v>
      </c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</row>
    <row r="77" spans="1:110" ht="21" customHeight="1">
      <c r="A77" s="123" t="s">
        <v>68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4"/>
      <c r="AC77" s="131" t="s">
        <v>14</v>
      </c>
      <c r="AD77" s="132"/>
      <c r="AE77" s="132"/>
      <c r="AF77" s="132"/>
      <c r="AG77" s="132"/>
      <c r="AH77" s="132"/>
      <c r="AI77" s="122" t="s">
        <v>197</v>
      </c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1"/>
      <c r="AZ77" s="115">
        <f t="shared" si="2"/>
        <v>2339800</v>
      </c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7"/>
      <c r="BW77" s="115">
        <f t="shared" si="3"/>
        <v>0</v>
      </c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8">
        <f t="shared" si="0"/>
        <v>2339800</v>
      </c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</row>
    <row r="78" spans="1:110" ht="26.25" customHeight="1">
      <c r="A78" s="123" t="s">
        <v>65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4"/>
      <c r="AC78" s="131" t="s">
        <v>14</v>
      </c>
      <c r="AD78" s="132"/>
      <c r="AE78" s="132"/>
      <c r="AF78" s="132"/>
      <c r="AG78" s="132"/>
      <c r="AH78" s="132"/>
      <c r="AI78" s="122" t="s">
        <v>198</v>
      </c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1"/>
      <c r="AZ78" s="115">
        <v>2339800</v>
      </c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7"/>
      <c r="BW78" s="115">
        <v>0</v>
      </c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7"/>
      <c r="CO78" s="118">
        <f t="shared" si="0"/>
        <v>2339800</v>
      </c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</row>
    <row r="79" spans="1:110" ht="21" customHeight="1">
      <c r="A79" s="123" t="s">
        <v>91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4"/>
      <c r="AC79" s="131" t="s">
        <v>14</v>
      </c>
      <c r="AD79" s="132"/>
      <c r="AE79" s="132"/>
      <c r="AF79" s="132"/>
      <c r="AG79" s="132"/>
      <c r="AH79" s="132"/>
      <c r="AI79" s="122" t="s">
        <v>199</v>
      </c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1"/>
      <c r="AZ79" s="115">
        <f>AZ80</f>
        <v>3463709</v>
      </c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7"/>
      <c r="BW79" s="115">
        <f>BW80</f>
        <v>0</v>
      </c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/>
      <c r="CO79" s="118">
        <f aca="true" t="shared" si="4" ref="CO79:CO84">AZ79-BW79</f>
        <v>3463709</v>
      </c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</row>
    <row r="80" spans="1:110" ht="22.5" customHeight="1">
      <c r="A80" s="123" t="s">
        <v>91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4"/>
      <c r="AC80" s="131" t="s">
        <v>14</v>
      </c>
      <c r="AD80" s="132"/>
      <c r="AE80" s="132"/>
      <c r="AF80" s="132"/>
      <c r="AG80" s="132"/>
      <c r="AH80" s="132"/>
      <c r="AI80" s="122" t="s">
        <v>200</v>
      </c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1"/>
      <c r="AZ80" s="115">
        <f>AZ81</f>
        <v>3463709</v>
      </c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7"/>
      <c r="BW80" s="115">
        <f>BW81</f>
        <v>0</v>
      </c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7"/>
      <c r="CO80" s="118">
        <f t="shared" si="4"/>
        <v>3463709</v>
      </c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</row>
    <row r="81" spans="1:110" ht="22.5" customHeight="1">
      <c r="A81" s="123" t="s">
        <v>92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/>
      <c r="AC81" s="131" t="s">
        <v>14</v>
      </c>
      <c r="AD81" s="132"/>
      <c r="AE81" s="132"/>
      <c r="AF81" s="132"/>
      <c r="AG81" s="132"/>
      <c r="AH81" s="132"/>
      <c r="AI81" s="122" t="s">
        <v>201</v>
      </c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1"/>
      <c r="AZ81" s="115">
        <f>AZ82</f>
        <v>3463709</v>
      </c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7"/>
      <c r="BW81" s="115">
        <f>BW82</f>
        <v>0</v>
      </c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7"/>
      <c r="CO81" s="118">
        <f t="shared" si="4"/>
        <v>3463709</v>
      </c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</row>
    <row r="82" spans="1:110" ht="22.5" customHeight="1">
      <c r="A82" s="123" t="s">
        <v>203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4"/>
      <c r="AC82" s="131" t="s">
        <v>14</v>
      </c>
      <c r="AD82" s="132"/>
      <c r="AE82" s="132"/>
      <c r="AF82" s="132"/>
      <c r="AG82" s="132"/>
      <c r="AH82" s="132"/>
      <c r="AI82" s="122" t="s">
        <v>202</v>
      </c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1"/>
      <c r="AZ82" s="115">
        <f>AZ83</f>
        <v>3463709</v>
      </c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7"/>
      <c r="BW82" s="115">
        <f>BW83</f>
        <v>0</v>
      </c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7"/>
      <c r="CO82" s="118">
        <f t="shared" si="4"/>
        <v>3463709</v>
      </c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</row>
    <row r="83" spans="1:110" ht="22.5" customHeight="1">
      <c r="A83" s="123" t="s">
        <v>91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4"/>
      <c r="AC83" s="131" t="s">
        <v>14</v>
      </c>
      <c r="AD83" s="132"/>
      <c r="AE83" s="132"/>
      <c r="AF83" s="132"/>
      <c r="AG83" s="132"/>
      <c r="AH83" s="132"/>
      <c r="AI83" s="122" t="s">
        <v>204</v>
      </c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1"/>
      <c r="AZ83" s="115">
        <f>AZ84</f>
        <v>3463709</v>
      </c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7"/>
      <c r="BW83" s="115">
        <f>BW84</f>
        <v>0</v>
      </c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7"/>
      <c r="CO83" s="118">
        <f t="shared" si="4"/>
        <v>3463709</v>
      </c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</row>
    <row r="84" spans="1:110" ht="22.5" customHeight="1">
      <c r="A84" s="123" t="s">
        <v>57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4"/>
      <c r="AC84" s="131" t="s">
        <v>14</v>
      </c>
      <c r="AD84" s="132"/>
      <c r="AE84" s="132"/>
      <c r="AF84" s="132"/>
      <c r="AG84" s="132"/>
      <c r="AH84" s="132"/>
      <c r="AI84" s="122" t="s">
        <v>205</v>
      </c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1"/>
      <c r="AZ84" s="115">
        <v>3463709</v>
      </c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7"/>
      <c r="BW84" s="115">
        <v>0</v>
      </c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7"/>
      <c r="CO84" s="118">
        <f t="shared" si="4"/>
        <v>3463709</v>
      </c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</row>
    <row r="85" spans="1:110" ht="22.5" customHeight="1">
      <c r="A85" s="123" t="s">
        <v>91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4"/>
      <c r="AC85" s="119" t="s">
        <v>14</v>
      </c>
      <c r="AD85" s="120"/>
      <c r="AE85" s="120"/>
      <c r="AF85" s="120"/>
      <c r="AG85" s="120"/>
      <c r="AH85" s="121"/>
      <c r="AI85" s="122" t="s">
        <v>206</v>
      </c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1"/>
      <c r="AZ85" s="115">
        <f>AZ86+AZ94+AZ106</f>
        <v>3263404</v>
      </c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7"/>
      <c r="BW85" s="115">
        <f>BW86+BW94+BW106</f>
        <v>700643.84</v>
      </c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7"/>
      <c r="CO85" s="118">
        <f aca="true" t="shared" si="5" ref="CO85:CO93">AZ85-BW85</f>
        <v>2562760.16</v>
      </c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</row>
    <row r="86" spans="1:110" ht="22.5" customHeight="1">
      <c r="A86" s="123" t="s">
        <v>91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4"/>
      <c r="AC86" s="119" t="s">
        <v>14</v>
      </c>
      <c r="AD86" s="120"/>
      <c r="AE86" s="120"/>
      <c r="AF86" s="120"/>
      <c r="AG86" s="120"/>
      <c r="AH86" s="121"/>
      <c r="AI86" s="122" t="s">
        <v>207</v>
      </c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1"/>
      <c r="AZ86" s="115">
        <f>AZ87</f>
        <v>270604</v>
      </c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7"/>
      <c r="BW86" s="115">
        <f>BW87</f>
        <v>4327.5</v>
      </c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7"/>
      <c r="CO86" s="118">
        <f t="shared" si="5"/>
        <v>266276.5</v>
      </c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</row>
    <row r="87" spans="1:110" ht="22.5" customHeight="1">
      <c r="A87" s="123" t="s">
        <v>92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4"/>
      <c r="AC87" s="119" t="s">
        <v>14</v>
      </c>
      <c r="AD87" s="120"/>
      <c r="AE87" s="120"/>
      <c r="AF87" s="120"/>
      <c r="AG87" s="120"/>
      <c r="AH87" s="121"/>
      <c r="AI87" s="122" t="s">
        <v>208</v>
      </c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1"/>
      <c r="AZ87" s="115">
        <f>AZ88</f>
        <v>270604</v>
      </c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7"/>
      <c r="BW87" s="115">
        <f>BW88</f>
        <v>4327.5</v>
      </c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7"/>
      <c r="CO87" s="118">
        <f t="shared" si="5"/>
        <v>266276.5</v>
      </c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</row>
    <row r="88" spans="1:110" ht="22.5" customHeight="1">
      <c r="A88" s="123" t="s">
        <v>203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4"/>
      <c r="AC88" s="119" t="s">
        <v>14</v>
      </c>
      <c r="AD88" s="120"/>
      <c r="AE88" s="120"/>
      <c r="AF88" s="120"/>
      <c r="AG88" s="120"/>
      <c r="AH88" s="121"/>
      <c r="AI88" s="122" t="s">
        <v>209</v>
      </c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1"/>
      <c r="AZ88" s="115">
        <f>AZ89</f>
        <v>270604</v>
      </c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7"/>
      <c r="BW88" s="115">
        <f>BW89</f>
        <v>4327.5</v>
      </c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7"/>
      <c r="CO88" s="118">
        <f t="shared" si="5"/>
        <v>266276.5</v>
      </c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</row>
    <row r="89" spans="1:110" ht="22.5" customHeight="1">
      <c r="A89" s="123" t="s">
        <v>130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4"/>
      <c r="AC89" s="119" t="s">
        <v>14</v>
      </c>
      <c r="AD89" s="120"/>
      <c r="AE89" s="120"/>
      <c r="AF89" s="120"/>
      <c r="AG89" s="120"/>
      <c r="AH89" s="121"/>
      <c r="AI89" s="122" t="s">
        <v>210</v>
      </c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1"/>
      <c r="AZ89" s="115">
        <f>AZ93+AZ90</f>
        <v>270604</v>
      </c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7"/>
      <c r="BW89" s="115">
        <f>BW93</f>
        <v>4327.5</v>
      </c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7"/>
      <c r="CO89" s="118">
        <f t="shared" si="5"/>
        <v>266276.5</v>
      </c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</row>
    <row r="90" spans="1:110" ht="22.5" customHeight="1">
      <c r="A90" s="123" t="s">
        <v>68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4"/>
      <c r="AC90" s="119" t="s">
        <v>14</v>
      </c>
      <c r="AD90" s="120"/>
      <c r="AE90" s="120"/>
      <c r="AF90" s="120"/>
      <c r="AG90" s="120"/>
      <c r="AH90" s="121"/>
      <c r="AI90" s="122" t="s">
        <v>512</v>
      </c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1"/>
      <c r="AZ90" s="115">
        <f>AZ91+AZ92</f>
        <v>263329</v>
      </c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7"/>
      <c r="BW90" s="115">
        <f>BW91+BW92</f>
        <v>0</v>
      </c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118">
        <f>AZ90-BW90</f>
        <v>263329</v>
      </c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</row>
    <row r="91" spans="1:110" ht="22.5" customHeight="1">
      <c r="A91" s="139" t="s">
        <v>69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40"/>
      <c r="AC91" s="119" t="s">
        <v>14</v>
      </c>
      <c r="AD91" s="120"/>
      <c r="AE91" s="120"/>
      <c r="AF91" s="120"/>
      <c r="AG91" s="120"/>
      <c r="AH91" s="121"/>
      <c r="AI91" s="122" t="s">
        <v>511</v>
      </c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1"/>
      <c r="AZ91" s="115">
        <v>237408</v>
      </c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7"/>
      <c r="BW91" s="115">
        <v>0</v>
      </c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7"/>
      <c r="CO91" s="118">
        <f>AZ91-BW91</f>
        <v>237408</v>
      </c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</row>
    <row r="92" spans="1:110" ht="22.5" customHeight="1">
      <c r="A92" s="123" t="s">
        <v>65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4"/>
      <c r="AC92" s="119" t="s">
        <v>14</v>
      </c>
      <c r="AD92" s="120"/>
      <c r="AE92" s="120"/>
      <c r="AF92" s="120"/>
      <c r="AG92" s="120"/>
      <c r="AH92" s="121"/>
      <c r="AI92" s="122" t="s">
        <v>513</v>
      </c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1"/>
      <c r="AZ92" s="115">
        <v>25921</v>
      </c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15">
        <v>0</v>
      </c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7"/>
      <c r="CO92" s="118">
        <f>AZ92-BW92</f>
        <v>25921</v>
      </c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</row>
    <row r="93" spans="1:110" ht="22.5" customHeight="1">
      <c r="A93" s="123" t="s">
        <v>57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4"/>
      <c r="AC93" s="119" t="s">
        <v>14</v>
      </c>
      <c r="AD93" s="120"/>
      <c r="AE93" s="120"/>
      <c r="AF93" s="120"/>
      <c r="AG93" s="120"/>
      <c r="AH93" s="121"/>
      <c r="AI93" s="122" t="s">
        <v>211</v>
      </c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1"/>
      <c r="AZ93" s="115">
        <v>7275</v>
      </c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15">
        <v>4327.5</v>
      </c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7"/>
      <c r="CO93" s="118">
        <f t="shared" si="5"/>
        <v>2947.5</v>
      </c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</row>
    <row r="94" spans="1:110" ht="45.75" customHeight="1">
      <c r="A94" s="123" t="s">
        <v>213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4"/>
      <c r="AC94" s="119" t="s">
        <v>14</v>
      </c>
      <c r="AD94" s="120"/>
      <c r="AE94" s="120"/>
      <c r="AF94" s="120"/>
      <c r="AG94" s="120"/>
      <c r="AH94" s="121"/>
      <c r="AI94" s="122" t="s">
        <v>212</v>
      </c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1"/>
      <c r="AZ94" s="115">
        <f>AZ95</f>
        <v>294800</v>
      </c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15">
        <f>BW95</f>
        <v>92410.5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7"/>
      <c r="CO94" s="118">
        <f aca="true" t="shared" si="6" ref="CO94:CO108">AZ94-BW94</f>
        <v>202389.5</v>
      </c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</row>
    <row r="95" spans="1:110" ht="22.5" customHeight="1">
      <c r="A95" s="123" t="s">
        <v>215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4"/>
      <c r="AC95" s="119" t="s">
        <v>14</v>
      </c>
      <c r="AD95" s="120"/>
      <c r="AE95" s="120"/>
      <c r="AF95" s="120"/>
      <c r="AG95" s="120"/>
      <c r="AH95" s="121"/>
      <c r="AI95" s="122" t="s">
        <v>214</v>
      </c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1"/>
      <c r="AZ95" s="115">
        <f>AZ96</f>
        <v>294800</v>
      </c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7"/>
      <c r="BW95" s="115">
        <f>BW96</f>
        <v>92410.5</v>
      </c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7"/>
      <c r="CO95" s="118">
        <f t="shared" si="6"/>
        <v>202389.5</v>
      </c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</row>
    <row r="96" spans="1:110" ht="22.5" customHeight="1">
      <c r="A96" s="123" t="s">
        <v>215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4"/>
      <c r="AC96" s="131" t="s">
        <v>14</v>
      </c>
      <c r="AD96" s="132"/>
      <c r="AE96" s="132"/>
      <c r="AF96" s="132"/>
      <c r="AG96" s="132"/>
      <c r="AH96" s="132"/>
      <c r="AI96" s="122" t="s">
        <v>216</v>
      </c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1"/>
      <c r="AZ96" s="115">
        <f>AZ97+AZ103</f>
        <v>294800</v>
      </c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7"/>
      <c r="BW96" s="115">
        <f>BW97+BW103</f>
        <v>92410.5</v>
      </c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7"/>
      <c r="CO96" s="118">
        <f t="shared" si="6"/>
        <v>202389.5</v>
      </c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</row>
    <row r="97" spans="1:110" ht="39.75" customHeight="1">
      <c r="A97" s="123" t="s">
        <v>141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4"/>
      <c r="AC97" s="131" t="s">
        <v>14</v>
      </c>
      <c r="AD97" s="132"/>
      <c r="AE97" s="132"/>
      <c r="AF97" s="132"/>
      <c r="AG97" s="132"/>
      <c r="AH97" s="132"/>
      <c r="AI97" s="122" t="s">
        <v>217</v>
      </c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1"/>
      <c r="AZ97" s="115">
        <f>AZ98+AZ101</f>
        <v>244800</v>
      </c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7"/>
      <c r="BW97" s="115">
        <f>BW98+BW101</f>
        <v>82410.5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7"/>
      <c r="CO97" s="118">
        <f t="shared" si="6"/>
        <v>162389.5</v>
      </c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</row>
    <row r="98" spans="1:110" ht="21" customHeight="1">
      <c r="A98" s="123" t="s">
        <v>130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4"/>
      <c r="AC98" s="131" t="s">
        <v>14</v>
      </c>
      <c r="AD98" s="132"/>
      <c r="AE98" s="132"/>
      <c r="AF98" s="132"/>
      <c r="AG98" s="132"/>
      <c r="AH98" s="132"/>
      <c r="AI98" s="122" t="s">
        <v>218</v>
      </c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1"/>
      <c r="AZ98" s="115">
        <f>AZ99</f>
        <v>170797</v>
      </c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7"/>
      <c r="BW98" s="115">
        <f>BW99</f>
        <v>8408</v>
      </c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7"/>
      <c r="CO98" s="118">
        <f t="shared" si="6"/>
        <v>162389</v>
      </c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</row>
    <row r="99" spans="1:110" ht="21.75" customHeight="1">
      <c r="A99" s="123" t="s">
        <v>68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4"/>
      <c r="AC99" s="131" t="s">
        <v>14</v>
      </c>
      <c r="AD99" s="132"/>
      <c r="AE99" s="132"/>
      <c r="AF99" s="132"/>
      <c r="AG99" s="132"/>
      <c r="AH99" s="132"/>
      <c r="AI99" s="122" t="s">
        <v>219</v>
      </c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1"/>
      <c r="AZ99" s="115">
        <f>AZ100</f>
        <v>170797</v>
      </c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7"/>
      <c r="BW99" s="115">
        <f>BW100</f>
        <v>8408</v>
      </c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7"/>
      <c r="CO99" s="118">
        <f t="shared" si="6"/>
        <v>162389</v>
      </c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</row>
    <row r="100" spans="1:110" ht="21.75" customHeight="1">
      <c r="A100" s="123" t="s">
        <v>65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4"/>
      <c r="AC100" s="119" t="s">
        <v>14</v>
      </c>
      <c r="AD100" s="120"/>
      <c r="AE100" s="120"/>
      <c r="AF100" s="120"/>
      <c r="AG100" s="120"/>
      <c r="AH100" s="121"/>
      <c r="AI100" s="122" t="s">
        <v>220</v>
      </c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1"/>
      <c r="AZ100" s="115">
        <v>170797</v>
      </c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7"/>
      <c r="BW100" s="115">
        <v>8408</v>
      </c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7"/>
      <c r="CO100" s="118">
        <f t="shared" si="6"/>
        <v>162389</v>
      </c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</row>
    <row r="101" spans="1:110" ht="21.75" customHeight="1">
      <c r="A101" s="123" t="s">
        <v>70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4"/>
      <c r="AC101" s="119" t="s">
        <v>14</v>
      </c>
      <c r="AD101" s="120"/>
      <c r="AE101" s="120"/>
      <c r="AF101" s="120"/>
      <c r="AG101" s="120"/>
      <c r="AH101" s="121"/>
      <c r="AI101" s="122" t="s">
        <v>514</v>
      </c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1"/>
      <c r="AZ101" s="115">
        <f>AZ102</f>
        <v>74003</v>
      </c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7"/>
      <c r="BW101" s="115">
        <f>BW102</f>
        <v>74002.5</v>
      </c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7"/>
      <c r="CO101" s="118">
        <f>AZ101-BW101</f>
        <v>0.5</v>
      </c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</row>
    <row r="102" spans="1:110" ht="21.75" customHeight="1">
      <c r="A102" s="123" t="s">
        <v>71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4"/>
      <c r="AC102" s="119" t="s">
        <v>14</v>
      </c>
      <c r="AD102" s="120"/>
      <c r="AE102" s="120"/>
      <c r="AF102" s="120"/>
      <c r="AG102" s="120"/>
      <c r="AH102" s="121"/>
      <c r="AI102" s="122" t="s">
        <v>515</v>
      </c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1"/>
      <c r="AZ102" s="115">
        <v>74003</v>
      </c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7"/>
      <c r="BW102" s="115">
        <v>74002.5</v>
      </c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7"/>
      <c r="CO102" s="118">
        <f>AZ102-BW102</f>
        <v>0.5</v>
      </c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</row>
    <row r="103" spans="1:110" ht="21.75" customHeight="1">
      <c r="A103" s="123" t="s">
        <v>224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4"/>
      <c r="AC103" s="119" t="s">
        <v>14</v>
      </c>
      <c r="AD103" s="120"/>
      <c r="AE103" s="120"/>
      <c r="AF103" s="120"/>
      <c r="AG103" s="120"/>
      <c r="AH103" s="121"/>
      <c r="AI103" s="122" t="s">
        <v>221</v>
      </c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1"/>
      <c r="AZ103" s="115">
        <f>AZ104</f>
        <v>50000</v>
      </c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7"/>
      <c r="BW103" s="115">
        <f>BW104</f>
        <v>10000</v>
      </c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7"/>
      <c r="CO103" s="118">
        <f t="shared" si="6"/>
        <v>40000</v>
      </c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</row>
    <row r="104" spans="1:110" ht="16.5" customHeight="1">
      <c r="A104" s="123" t="s">
        <v>130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4"/>
      <c r="AC104" s="131" t="s">
        <v>14</v>
      </c>
      <c r="AD104" s="132"/>
      <c r="AE104" s="132"/>
      <c r="AF104" s="132"/>
      <c r="AG104" s="132"/>
      <c r="AH104" s="132"/>
      <c r="AI104" s="122" t="s">
        <v>222</v>
      </c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1"/>
      <c r="AZ104" s="115">
        <f>AZ105</f>
        <v>50000</v>
      </c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7"/>
      <c r="BW104" s="115">
        <f>BW105</f>
        <v>10000</v>
      </c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7"/>
      <c r="CO104" s="118">
        <f t="shared" si="6"/>
        <v>40000</v>
      </c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</row>
    <row r="105" spans="1:110" ht="14.25" customHeight="1">
      <c r="A105" s="123" t="s">
        <v>57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4"/>
      <c r="AC105" s="131" t="s">
        <v>14</v>
      </c>
      <c r="AD105" s="132"/>
      <c r="AE105" s="132"/>
      <c r="AF105" s="132"/>
      <c r="AG105" s="132"/>
      <c r="AH105" s="132"/>
      <c r="AI105" s="122" t="s">
        <v>223</v>
      </c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1"/>
      <c r="AZ105" s="115">
        <v>50000</v>
      </c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7"/>
      <c r="BW105" s="115">
        <v>10000</v>
      </c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7"/>
      <c r="CO105" s="118">
        <f t="shared" si="6"/>
        <v>40000</v>
      </c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</row>
    <row r="106" spans="1:110" ht="25.5" customHeight="1">
      <c r="A106" s="123" t="s">
        <v>66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4"/>
      <c r="AC106" s="131" t="s">
        <v>14</v>
      </c>
      <c r="AD106" s="132"/>
      <c r="AE106" s="132"/>
      <c r="AF106" s="132"/>
      <c r="AG106" s="132"/>
      <c r="AH106" s="132"/>
      <c r="AI106" s="132" t="s">
        <v>225</v>
      </c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18">
        <f>AZ107+AZ112</f>
        <v>2698000</v>
      </c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>
        <f>BW107+BW112</f>
        <v>603905.84</v>
      </c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>
        <f t="shared" si="6"/>
        <v>2094094.1600000001</v>
      </c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</row>
    <row r="107" spans="1:110" ht="137.25" customHeight="1">
      <c r="A107" s="123" t="s">
        <v>227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/>
      <c r="AC107" s="119" t="s">
        <v>14</v>
      </c>
      <c r="AD107" s="120"/>
      <c r="AE107" s="120"/>
      <c r="AF107" s="120"/>
      <c r="AG107" s="120"/>
      <c r="AH107" s="121"/>
      <c r="AI107" s="122" t="s">
        <v>226</v>
      </c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1"/>
      <c r="AZ107" s="115">
        <f>AZ108</f>
        <v>2273513</v>
      </c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7"/>
      <c r="BW107" s="115">
        <f>BW108</f>
        <v>603905.84</v>
      </c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7"/>
      <c r="CO107" s="118">
        <f t="shared" si="6"/>
        <v>1669607.1600000001</v>
      </c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</row>
    <row r="108" spans="1:110" ht="38.25" customHeight="1">
      <c r="A108" s="123" t="s">
        <v>141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4"/>
      <c r="AC108" s="131" t="s">
        <v>14</v>
      </c>
      <c r="AD108" s="132"/>
      <c r="AE108" s="132"/>
      <c r="AF108" s="132"/>
      <c r="AG108" s="132"/>
      <c r="AH108" s="132"/>
      <c r="AI108" s="132" t="s">
        <v>228</v>
      </c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18">
        <f>AZ109</f>
        <v>2273513</v>
      </c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>
        <f>BW109</f>
        <v>603905.84</v>
      </c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>
        <f t="shared" si="6"/>
        <v>1669607.1600000001</v>
      </c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</row>
    <row r="109" spans="1:110" ht="12">
      <c r="A109" s="123" t="s">
        <v>130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4"/>
      <c r="AC109" s="119" t="s">
        <v>14</v>
      </c>
      <c r="AD109" s="120"/>
      <c r="AE109" s="120"/>
      <c r="AF109" s="120"/>
      <c r="AG109" s="120"/>
      <c r="AH109" s="121"/>
      <c r="AI109" s="122" t="s">
        <v>229</v>
      </c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1"/>
      <c r="AZ109" s="115">
        <f>AZ110</f>
        <v>2273513</v>
      </c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7"/>
      <c r="BW109" s="115">
        <f>BW110</f>
        <v>603905.84</v>
      </c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7"/>
      <c r="CO109" s="118">
        <f aca="true" t="shared" si="7" ref="CO109:CO121">AZ109-BW109</f>
        <v>1669607.1600000001</v>
      </c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</row>
    <row r="110" spans="1:110" ht="12">
      <c r="A110" s="123" t="s">
        <v>68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4"/>
      <c r="AC110" s="119" t="s">
        <v>14</v>
      </c>
      <c r="AD110" s="120"/>
      <c r="AE110" s="120"/>
      <c r="AF110" s="120"/>
      <c r="AG110" s="120"/>
      <c r="AH110" s="121"/>
      <c r="AI110" s="122" t="s">
        <v>230</v>
      </c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1"/>
      <c r="AZ110" s="115">
        <f>AZ111</f>
        <v>2273513</v>
      </c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7"/>
      <c r="BW110" s="115">
        <f>BW111</f>
        <v>603905.84</v>
      </c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7"/>
      <c r="CO110" s="118">
        <f t="shared" si="7"/>
        <v>1669607.1600000001</v>
      </c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</row>
    <row r="111" spans="1:110" ht="12">
      <c r="A111" s="123" t="s">
        <v>65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4"/>
      <c r="AC111" s="119" t="s">
        <v>14</v>
      </c>
      <c r="AD111" s="120"/>
      <c r="AE111" s="120"/>
      <c r="AF111" s="120"/>
      <c r="AG111" s="120"/>
      <c r="AH111" s="121"/>
      <c r="AI111" s="122" t="s">
        <v>231</v>
      </c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1"/>
      <c r="AZ111" s="115">
        <v>2273513</v>
      </c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7"/>
      <c r="BW111" s="115">
        <v>603905.84</v>
      </c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7"/>
      <c r="CO111" s="118">
        <f t="shared" si="7"/>
        <v>1669607.1600000001</v>
      </c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</row>
    <row r="112" spans="1:110" ht="78.75" customHeight="1">
      <c r="A112" s="123" t="s">
        <v>233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4"/>
      <c r="AC112" s="119" t="s">
        <v>14</v>
      </c>
      <c r="AD112" s="120"/>
      <c r="AE112" s="120"/>
      <c r="AF112" s="120"/>
      <c r="AG112" s="120"/>
      <c r="AH112" s="121"/>
      <c r="AI112" s="122" t="s">
        <v>232</v>
      </c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1"/>
      <c r="AZ112" s="115">
        <f>AZ113+AZ118</f>
        <v>424487</v>
      </c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7"/>
      <c r="BW112" s="115">
        <f>BW113+BW118</f>
        <v>0</v>
      </c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7"/>
      <c r="CO112" s="118">
        <f t="shared" si="7"/>
        <v>424487</v>
      </c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</row>
    <row r="113" spans="1:110" ht="26.25" customHeight="1">
      <c r="A113" s="123" t="s">
        <v>235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4"/>
      <c r="AC113" s="119" t="s">
        <v>14</v>
      </c>
      <c r="AD113" s="120"/>
      <c r="AE113" s="120"/>
      <c r="AF113" s="120"/>
      <c r="AG113" s="120"/>
      <c r="AH113" s="121"/>
      <c r="AI113" s="122" t="s">
        <v>234</v>
      </c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1"/>
      <c r="AZ113" s="115">
        <f>AZ114</f>
        <v>160800</v>
      </c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7"/>
      <c r="BW113" s="115">
        <f>BW114</f>
        <v>0</v>
      </c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7"/>
      <c r="CO113" s="118">
        <f t="shared" si="7"/>
        <v>160800</v>
      </c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</row>
    <row r="114" spans="1:110" ht="20.25" customHeight="1">
      <c r="A114" s="123" t="s">
        <v>130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4"/>
      <c r="AC114" s="119" t="s">
        <v>14</v>
      </c>
      <c r="AD114" s="120"/>
      <c r="AE114" s="120"/>
      <c r="AF114" s="120"/>
      <c r="AG114" s="120"/>
      <c r="AH114" s="121"/>
      <c r="AI114" s="122" t="s">
        <v>236</v>
      </c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1"/>
      <c r="AZ114" s="115">
        <f>AZ115</f>
        <v>160800</v>
      </c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7"/>
      <c r="BW114" s="115">
        <f>BW115</f>
        <v>0</v>
      </c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7"/>
      <c r="CO114" s="118">
        <f t="shared" si="7"/>
        <v>160800</v>
      </c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</row>
    <row r="115" spans="1:110" ht="28.5" customHeight="1">
      <c r="A115" s="123" t="s">
        <v>138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4"/>
      <c r="AC115" s="119" t="s">
        <v>14</v>
      </c>
      <c r="AD115" s="120"/>
      <c r="AE115" s="120"/>
      <c r="AF115" s="120"/>
      <c r="AG115" s="120"/>
      <c r="AH115" s="121"/>
      <c r="AI115" s="122" t="s">
        <v>237</v>
      </c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1"/>
      <c r="AZ115" s="115">
        <f>AZ116+AZ117</f>
        <v>160800</v>
      </c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7"/>
      <c r="BW115" s="115">
        <f>BW116+BW117</f>
        <v>0</v>
      </c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7"/>
      <c r="CO115" s="118">
        <f aca="true" t="shared" si="8" ref="CO115:CO120">AZ115-BW115</f>
        <v>160800</v>
      </c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</row>
    <row r="116" spans="1:110" ht="20.25" customHeight="1">
      <c r="A116" s="123" t="s">
        <v>239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4"/>
      <c r="AC116" s="119" t="s">
        <v>14</v>
      </c>
      <c r="AD116" s="120"/>
      <c r="AE116" s="120"/>
      <c r="AF116" s="120"/>
      <c r="AG116" s="120"/>
      <c r="AH116" s="121"/>
      <c r="AI116" s="122" t="s">
        <v>238</v>
      </c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1"/>
      <c r="AZ116" s="115">
        <v>116900</v>
      </c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7"/>
      <c r="BW116" s="115">
        <v>0</v>
      </c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7"/>
      <c r="CO116" s="118">
        <f t="shared" si="8"/>
        <v>116900</v>
      </c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</row>
    <row r="117" spans="1:110" ht="22.5" customHeight="1">
      <c r="A117" s="123" t="s">
        <v>241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4"/>
      <c r="AC117" s="119" t="s">
        <v>14</v>
      </c>
      <c r="AD117" s="120"/>
      <c r="AE117" s="120"/>
      <c r="AF117" s="120"/>
      <c r="AG117" s="120"/>
      <c r="AH117" s="121"/>
      <c r="AI117" s="122" t="s">
        <v>240</v>
      </c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1"/>
      <c r="AZ117" s="115">
        <v>43900</v>
      </c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7"/>
      <c r="BW117" s="115">
        <v>0</v>
      </c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7"/>
      <c r="CO117" s="118">
        <f t="shared" si="8"/>
        <v>43900</v>
      </c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</row>
    <row r="118" spans="1:110" ht="36.75" customHeight="1">
      <c r="A118" s="123" t="s">
        <v>141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4"/>
      <c r="AC118" s="119" t="s">
        <v>14</v>
      </c>
      <c r="AD118" s="120"/>
      <c r="AE118" s="120"/>
      <c r="AF118" s="120"/>
      <c r="AG118" s="120"/>
      <c r="AH118" s="121"/>
      <c r="AI118" s="122" t="s">
        <v>242</v>
      </c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1"/>
      <c r="AZ118" s="115">
        <f>AZ119</f>
        <v>263687</v>
      </c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7"/>
      <c r="BW118" s="115">
        <f>BW119</f>
        <v>0</v>
      </c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7"/>
      <c r="CO118" s="118">
        <f t="shared" si="8"/>
        <v>263687</v>
      </c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</row>
    <row r="119" spans="1:110" ht="20.25" customHeight="1">
      <c r="A119" s="123" t="s">
        <v>130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4"/>
      <c r="AC119" s="119" t="s">
        <v>14</v>
      </c>
      <c r="AD119" s="120"/>
      <c r="AE119" s="120"/>
      <c r="AF119" s="120"/>
      <c r="AG119" s="120"/>
      <c r="AH119" s="121"/>
      <c r="AI119" s="122" t="s">
        <v>243</v>
      </c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1"/>
      <c r="AZ119" s="115">
        <f>AZ120</f>
        <v>263687</v>
      </c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7"/>
      <c r="BW119" s="115">
        <f>BW120</f>
        <v>0</v>
      </c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7"/>
      <c r="CO119" s="118">
        <f t="shared" si="8"/>
        <v>263687</v>
      </c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</row>
    <row r="120" spans="1:110" ht="20.25" customHeight="1">
      <c r="A120" s="123" t="s">
        <v>68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4"/>
      <c r="AC120" s="119" t="s">
        <v>14</v>
      </c>
      <c r="AD120" s="120"/>
      <c r="AE120" s="120"/>
      <c r="AF120" s="120"/>
      <c r="AG120" s="120"/>
      <c r="AH120" s="121"/>
      <c r="AI120" s="122" t="s">
        <v>244</v>
      </c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1"/>
      <c r="AZ120" s="115">
        <f>AZ121</f>
        <v>263687</v>
      </c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7"/>
      <c r="BW120" s="115">
        <f>BW121</f>
        <v>0</v>
      </c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7"/>
      <c r="CO120" s="118">
        <f t="shared" si="8"/>
        <v>263687</v>
      </c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</row>
    <row r="121" spans="1:110" ht="29.25" customHeight="1">
      <c r="A121" s="123" t="s">
        <v>65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4"/>
      <c r="AC121" s="119" t="s">
        <v>14</v>
      </c>
      <c r="AD121" s="120"/>
      <c r="AE121" s="120"/>
      <c r="AF121" s="120"/>
      <c r="AG121" s="120"/>
      <c r="AH121" s="121"/>
      <c r="AI121" s="122" t="s">
        <v>245</v>
      </c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1"/>
      <c r="AZ121" s="115">
        <v>263687</v>
      </c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7"/>
      <c r="BW121" s="115">
        <v>0</v>
      </c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7"/>
      <c r="CO121" s="118">
        <f t="shared" si="7"/>
        <v>263687</v>
      </c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</row>
    <row r="122" spans="1:110" ht="36" customHeight="1">
      <c r="A122" s="123" t="str">
        <f>'[2]Месячный отчет Расходы в Excel'!I147</f>
        <v> Национальная безопасность и правоохранительная деятельность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4"/>
      <c r="AC122" s="131" t="s">
        <v>14</v>
      </c>
      <c r="AD122" s="132"/>
      <c r="AE122" s="132"/>
      <c r="AF122" s="132"/>
      <c r="AG122" s="132"/>
      <c r="AH122" s="132"/>
      <c r="AI122" s="122" t="str">
        <f>'[2]Месячный отчет Расходы в Excel'!G147</f>
        <v>951 0300 0000000 000 000</v>
      </c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1"/>
      <c r="AZ122" s="115">
        <f>AZ123</f>
        <v>4729996</v>
      </c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7"/>
      <c r="BW122" s="115">
        <f>BW123</f>
        <v>998712</v>
      </c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7"/>
      <c r="CO122" s="118">
        <f aca="true" t="shared" si="9" ref="CO122:CO128">AZ122-BW122</f>
        <v>3731284</v>
      </c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</row>
    <row r="123" spans="1:110" ht="56.25" customHeight="1">
      <c r="A123" s="123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4"/>
      <c r="AC123" s="131" t="s">
        <v>14</v>
      </c>
      <c r="AD123" s="132"/>
      <c r="AE123" s="132"/>
      <c r="AF123" s="132"/>
      <c r="AG123" s="132"/>
      <c r="AH123" s="132"/>
      <c r="AI123" s="122" t="str">
        <f>'[2]Месячный отчет Расходы в Excel'!G148</f>
        <v>951 0309 0000000 000 000</v>
      </c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1"/>
      <c r="AZ123" s="115">
        <f>AZ124</f>
        <v>4729996</v>
      </c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7"/>
      <c r="BW123" s="115">
        <f>BW124</f>
        <v>998712</v>
      </c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7"/>
      <c r="CO123" s="118">
        <f t="shared" si="9"/>
        <v>3731284</v>
      </c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</row>
    <row r="124" spans="1:110" ht="21" customHeight="1">
      <c r="A124" s="123" t="s">
        <v>246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4"/>
      <c r="AC124" s="131" t="s">
        <v>14</v>
      </c>
      <c r="AD124" s="132"/>
      <c r="AE124" s="132"/>
      <c r="AF124" s="132"/>
      <c r="AG124" s="132"/>
      <c r="AH124" s="132"/>
      <c r="AI124" s="122" t="s">
        <v>247</v>
      </c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1"/>
      <c r="AZ124" s="115">
        <f>AZ125+AZ137</f>
        <v>4729996</v>
      </c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7"/>
      <c r="BW124" s="115">
        <f>BW125+BW137</f>
        <v>998712</v>
      </c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7"/>
      <c r="CO124" s="118">
        <f t="shared" si="9"/>
        <v>3731284</v>
      </c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</row>
    <row r="125" spans="1:110" ht="99" customHeight="1">
      <c r="A125" s="123" t="s">
        <v>249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4"/>
      <c r="AC125" s="131" t="s">
        <v>14</v>
      </c>
      <c r="AD125" s="132"/>
      <c r="AE125" s="132"/>
      <c r="AF125" s="132"/>
      <c r="AG125" s="132"/>
      <c r="AH125" s="132"/>
      <c r="AI125" s="122" t="s">
        <v>248</v>
      </c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1"/>
      <c r="AZ125" s="115">
        <f>AZ126+AZ133</f>
        <v>1857196</v>
      </c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7"/>
      <c r="BW125" s="115">
        <f>BW126+BW133</f>
        <v>591012</v>
      </c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7"/>
      <c r="CO125" s="118">
        <f t="shared" si="9"/>
        <v>1266184</v>
      </c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</row>
    <row r="126" spans="1:110" ht="38.25" customHeight="1">
      <c r="A126" s="123" t="s">
        <v>141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4"/>
      <c r="AC126" s="131" t="s">
        <v>14</v>
      </c>
      <c r="AD126" s="132"/>
      <c r="AE126" s="132"/>
      <c r="AF126" s="132"/>
      <c r="AG126" s="132"/>
      <c r="AH126" s="132"/>
      <c r="AI126" s="122" t="s">
        <v>250</v>
      </c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1"/>
      <c r="AZ126" s="115">
        <f>AZ127+AZ131</f>
        <v>1455996</v>
      </c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7"/>
      <c r="BW126" s="115">
        <f>BW127+BW131</f>
        <v>189812</v>
      </c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7"/>
      <c r="CO126" s="118">
        <f t="shared" si="9"/>
        <v>1266184</v>
      </c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</row>
    <row r="127" spans="1:110" ht="19.5" customHeight="1">
      <c r="A127" s="123" t="s">
        <v>130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4"/>
      <c r="AC127" s="131" t="s">
        <v>14</v>
      </c>
      <c r="AD127" s="132"/>
      <c r="AE127" s="132"/>
      <c r="AF127" s="132"/>
      <c r="AG127" s="132"/>
      <c r="AH127" s="132"/>
      <c r="AI127" s="122" t="s">
        <v>251</v>
      </c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1"/>
      <c r="AZ127" s="115">
        <f>AZ128</f>
        <v>1142496</v>
      </c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7"/>
      <c r="BW127" s="115">
        <f>BW128</f>
        <v>189812</v>
      </c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7"/>
      <c r="CO127" s="118">
        <f t="shared" si="9"/>
        <v>952684</v>
      </c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</row>
    <row r="128" spans="1:110" ht="20.25" customHeight="1">
      <c r="A128" s="123" t="s">
        <v>68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4"/>
      <c r="AC128" s="131" t="s">
        <v>14</v>
      </c>
      <c r="AD128" s="132"/>
      <c r="AE128" s="132"/>
      <c r="AF128" s="132"/>
      <c r="AG128" s="132"/>
      <c r="AH128" s="132"/>
      <c r="AI128" s="122" t="s">
        <v>252</v>
      </c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1"/>
      <c r="AZ128" s="115">
        <f>AZ129+AZ130</f>
        <v>1142496</v>
      </c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7"/>
      <c r="BW128" s="115">
        <f>BW129+BW130</f>
        <v>189812</v>
      </c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7"/>
      <c r="CO128" s="118">
        <f t="shared" si="9"/>
        <v>952684</v>
      </c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</row>
    <row r="129" spans="1:110" ht="27.75" customHeight="1">
      <c r="A129" s="123" t="s">
        <v>69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4"/>
      <c r="AC129" s="119" t="s">
        <v>14</v>
      </c>
      <c r="AD129" s="120"/>
      <c r="AE129" s="120"/>
      <c r="AF129" s="120"/>
      <c r="AG129" s="120"/>
      <c r="AH129" s="121"/>
      <c r="AI129" s="122" t="s">
        <v>253</v>
      </c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1"/>
      <c r="AZ129" s="115">
        <v>496200</v>
      </c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7"/>
      <c r="BW129" s="115">
        <v>99813</v>
      </c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7"/>
      <c r="CO129" s="118">
        <f aca="true" t="shared" si="10" ref="CO129:CO136">AZ129-BW129</f>
        <v>396387</v>
      </c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</row>
    <row r="130" spans="1:110" ht="18" customHeight="1">
      <c r="A130" s="123" t="s">
        <v>65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4"/>
      <c r="AC130" s="119" t="s">
        <v>14</v>
      </c>
      <c r="AD130" s="120"/>
      <c r="AE130" s="120"/>
      <c r="AF130" s="120"/>
      <c r="AG130" s="120"/>
      <c r="AH130" s="121"/>
      <c r="AI130" s="122" t="s">
        <v>254</v>
      </c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1"/>
      <c r="AZ130" s="115">
        <v>646296</v>
      </c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7"/>
      <c r="BW130" s="115">
        <v>89999</v>
      </c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7"/>
      <c r="CO130" s="118">
        <f t="shared" si="10"/>
        <v>556297</v>
      </c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</row>
    <row r="131" spans="1:110" ht="27.75" customHeight="1">
      <c r="A131" s="123" t="s">
        <v>70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4"/>
      <c r="AC131" s="119" t="s">
        <v>14</v>
      </c>
      <c r="AD131" s="120"/>
      <c r="AE131" s="120"/>
      <c r="AF131" s="120"/>
      <c r="AG131" s="120"/>
      <c r="AH131" s="121"/>
      <c r="AI131" s="122" t="s">
        <v>255</v>
      </c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1"/>
      <c r="AZ131" s="115">
        <f>AZ132</f>
        <v>313500</v>
      </c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7"/>
      <c r="BW131" s="115">
        <f>BW132</f>
        <v>0</v>
      </c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7"/>
      <c r="CO131" s="118">
        <f t="shared" si="10"/>
        <v>313500</v>
      </c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</row>
    <row r="132" spans="1:110" ht="24" customHeight="1">
      <c r="A132" s="123" t="s">
        <v>71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4"/>
      <c r="AC132" s="119" t="s">
        <v>14</v>
      </c>
      <c r="AD132" s="120"/>
      <c r="AE132" s="120"/>
      <c r="AF132" s="120"/>
      <c r="AG132" s="120"/>
      <c r="AH132" s="121"/>
      <c r="AI132" s="122" t="s">
        <v>256</v>
      </c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1"/>
      <c r="AZ132" s="115">
        <v>313500</v>
      </c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7"/>
      <c r="BW132" s="115">
        <v>0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7"/>
      <c r="CO132" s="118">
        <f t="shared" si="10"/>
        <v>313500</v>
      </c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</row>
    <row r="133" spans="1:110" ht="30" customHeight="1">
      <c r="A133" s="123" t="s">
        <v>73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4"/>
      <c r="AC133" s="119" t="s">
        <v>14</v>
      </c>
      <c r="AD133" s="120"/>
      <c r="AE133" s="120"/>
      <c r="AF133" s="120"/>
      <c r="AG133" s="120"/>
      <c r="AH133" s="121"/>
      <c r="AI133" s="122" t="s">
        <v>257</v>
      </c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1"/>
      <c r="AZ133" s="115">
        <f>AZ134</f>
        <v>401200</v>
      </c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7"/>
      <c r="BW133" s="115">
        <f>BW134</f>
        <v>401200</v>
      </c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7"/>
      <c r="CO133" s="118">
        <f t="shared" si="10"/>
        <v>0</v>
      </c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</row>
    <row r="134" spans="1:110" ht="18" customHeight="1">
      <c r="A134" s="123" t="s">
        <v>130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4"/>
      <c r="AC134" s="119" t="s">
        <v>14</v>
      </c>
      <c r="AD134" s="120"/>
      <c r="AE134" s="120"/>
      <c r="AF134" s="120"/>
      <c r="AG134" s="120"/>
      <c r="AH134" s="121"/>
      <c r="AI134" s="122" t="s">
        <v>258</v>
      </c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1"/>
      <c r="AZ134" s="115">
        <f>AZ135</f>
        <v>401200</v>
      </c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7"/>
      <c r="BW134" s="115">
        <f>BW135</f>
        <v>401200</v>
      </c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7"/>
      <c r="CO134" s="115">
        <f t="shared" si="10"/>
        <v>0</v>
      </c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7"/>
    </row>
    <row r="135" spans="1:110" ht="29.25" customHeight="1">
      <c r="A135" s="123" t="s">
        <v>95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4"/>
      <c r="AC135" s="119" t="s">
        <v>14</v>
      </c>
      <c r="AD135" s="120"/>
      <c r="AE135" s="120"/>
      <c r="AF135" s="120"/>
      <c r="AG135" s="120"/>
      <c r="AH135" s="121"/>
      <c r="AI135" s="122" t="s">
        <v>259</v>
      </c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1"/>
      <c r="AZ135" s="115">
        <f>AZ136</f>
        <v>401200</v>
      </c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7"/>
      <c r="BW135" s="115">
        <f>BW136</f>
        <v>401200</v>
      </c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7"/>
      <c r="CO135" s="115">
        <f t="shared" si="10"/>
        <v>0</v>
      </c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7"/>
    </row>
    <row r="136" spans="1:110" ht="29.25" customHeight="1">
      <c r="A136" s="123" t="s">
        <v>261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4"/>
      <c r="AC136" s="119" t="s">
        <v>14</v>
      </c>
      <c r="AD136" s="120"/>
      <c r="AE136" s="120"/>
      <c r="AF136" s="120"/>
      <c r="AG136" s="120"/>
      <c r="AH136" s="121"/>
      <c r="AI136" s="122" t="s">
        <v>260</v>
      </c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1"/>
      <c r="AZ136" s="115">
        <v>401200</v>
      </c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7"/>
      <c r="BW136" s="115">
        <v>401200</v>
      </c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7"/>
      <c r="CO136" s="115">
        <f t="shared" si="10"/>
        <v>0</v>
      </c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7"/>
    </row>
    <row r="137" spans="1:110" ht="108" customHeight="1">
      <c r="A137" s="123" t="s">
        <v>428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4"/>
      <c r="AC137" s="119" t="s">
        <v>14</v>
      </c>
      <c r="AD137" s="120"/>
      <c r="AE137" s="120"/>
      <c r="AF137" s="120"/>
      <c r="AG137" s="120"/>
      <c r="AH137" s="121"/>
      <c r="AI137" s="122" t="s">
        <v>429</v>
      </c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1"/>
      <c r="AZ137" s="115">
        <f>AZ138+AZ142</f>
        <v>2872800</v>
      </c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7"/>
      <c r="BW137" s="115">
        <f>BW138+BW142</f>
        <v>407700</v>
      </c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7"/>
      <c r="CO137" s="115">
        <f aca="true" t="shared" si="11" ref="CO137:CO146">AZ137-BW137</f>
        <v>2465100</v>
      </c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7"/>
    </row>
    <row r="138" spans="1:110" ht="45" customHeight="1">
      <c r="A138" s="123" t="s">
        <v>431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4"/>
      <c r="AC138" s="119" t="s">
        <v>14</v>
      </c>
      <c r="AD138" s="120"/>
      <c r="AE138" s="120"/>
      <c r="AF138" s="120"/>
      <c r="AG138" s="120"/>
      <c r="AH138" s="121"/>
      <c r="AI138" s="122" t="s">
        <v>430</v>
      </c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1"/>
      <c r="AZ138" s="115">
        <f>AZ139</f>
        <v>271600</v>
      </c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7"/>
      <c r="BW138" s="115">
        <f>BW139</f>
        <v>67900</v>
      </c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7"/>
      <c r="CO138" s="115">
        <f t="shared" si="11"/>
        <v>203700</v>
      </c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7"/>
    </row>
    <row r="139" spans="1:110" ht="29.25" customHeight="1">
      <c r="A139" s="123" t="s">
        <v>73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4"/>
      <c r="AC139" s="119" t="s">
        <v>14</v>
      </c>
      <c r="AD139" s="120"/>
      <c r="AE139" s="120"/>
      <c r="AF139" s="120"/>
      <c r="AG139" s="120"/>
      <c r="AH139" s="121"/>
      <c r="AI139" s="122" t="s">
        <v>432</v>
      </c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1"/>
      <c r="AZ139" s="115">
        <f>AZ140</f>
        <v>271600</v>
      </c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7"/>
      <c r="BW139" s="115">
        <f>BW140</f>
        <v>67900</v>
      </c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7"/>
      <c r="CO139" s="115">
        <f t="shared" si="11"/>
        <v>203700</v>
      </c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7"/>
    </row>
    <row r="140" spans="1:110" ht="22.5" customHeight="1">
      <c r="A140" s="123" t="s">
        <v>130</v>
      </c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4"/>
      <c r="AC140" s="119" t="s">
        <v>14</v>
      </c>
      <c r="AD140" s="120"/>
      <c r="AE140" s="120"/>
      <c r="AF140" s="120"/>
      <c r="AG140" s="120"/>
      <c r="AH140" s="121"/>
      <c r="AI140" s="122" t="s">
        <v>433</v>
      </c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1"/>
      <c r="AZ140" s="115">
        <f>AZ141</f>
        <v>271600</v>
      </c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7"/>
      <c r="BW140" s="115">
        <f>BW141</f>
        <v>67900</v>
      </c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7"/>
      <c r="CO140" s="115">
        <f t="shared" si="11"/>
        <v>203700</v>
      </c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7"/>
    </row>
    <row r="141" spans="1:110" ht="52.5" customHeight="1">
      <c r="A141" s="123" t="s">
        <v>435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4"/>
      <c r="AC141" s="119" t="s">
        <v>14</v>
      </c>
      <c r="AD141" s="120"/>
      <c r="AE141" s="120"/>
      <c r="AF141" s="120"/>
      <c r="AG141" s="120"/>
      <c r="AH141" s="121"/>
      <c r="AI141" s="122" t="s">
        <v>434</v>
      </c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1"/>
      <c r="AZ141" s="115">
        <v>271600</v>
      </c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7"/>
      <c r="BW141" s="115">
        <v>67900</v>
      </c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7"/>
      <c r="CO141" s="115">
        <f t="shared" si="11"/>
        <v>203700</v>
      </c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7"/>
    </row>
    <row r="142" spans="1:110" ht="37.5" customHeight="1">
      <c r="A142" s="123" t="s">
        <v>437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4"/>
      <c r="AC142" s="119" t="s">
        <v>14</v>
      </c>
      <c r="AD142" s="120"/>
      <c r="AE142" s="120"/>
      <c r="AF142" s="120"/>
      <c r="AG142" s="120"/>
      <c r="AH142" s="121"/>
      <c r="AI142" s="122" t="s">
        <v>436</v>
      </c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1"/>
      <c r="AZ142" s="115">
        <f>AZ143</f>
        <v>2601200</v>
      </c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7"/>
      <c r="BW142" s="115">
        <f>BW143</f>
        <v>339800</v>
      </c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7"/>
      <c r="CO142" s="115">
        <f t="shared" si="11"/>
        <v>2261400</v>
      </c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7"/>
    </row>
    <row r="143" spans="1:110" ht="29.25" customHeight="1">
      <c r="A143" s="123" t="s">
        <v>73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4"/>
      <c r="AC143" s="119" t="s">
        <v>14</v>
      </c>
      <c r="AD143" s="120"/>
      <c r="AE143" s="120"/>
      <c r="AF143" s="120"/>
      <c r="AG143" s="120"/>
      <c r="AH143" s="121"/>
      <c r="AI143" s="122" t="s">
        <v>438</v>
      </c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1"/>
      <c r="AZ143" s="115">
        <f>AZ144</f>
        <v>2601200</v>
      </c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7"/>
      <c r="BW143" s="115">
        <f>BW144</f>
        <v>339800</v>
      </c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7"/>
      <c r="CO143" s="115">
        <f t="shared" si="11"/>
        <v>2261400</v>
      </c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7"/>
    </row>
    <row r="144" spans="1:110" ht="29.25" customHeight="1">
      <c r="A144" s="123" t="s">
        <v>130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4"/>
      <c r="AC144" s="119" t="s">
        <v>14</v>
      </c>
      <c r="AD144" s="120"/>
      <c r="AE144" s="120"/>
      <c r="AF144" s="120"/>
      <c r="AG144" s="120"/>
      <c r="AH144" s="121"/>
      <c r="AI144" s="122" t="s">
        <v>439</v>
      </c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1"/>
      <c r="AZ144" s="115">
        <f>AZ145</f>
        <v>2601200</v>
      </c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7"/>
      <c r="BW144" s="115">
        <f>BW145</f>
        <v>339800</v>
      </c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7"/>
      <c r="CO144" s="115">
        <f t="shared" si="11"/>
        <v>2261400</v>
      </c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7"/>
    </row>
    <row r="145" spans="1:110" ht="29.25" customHeight="1">
      <c r="A145" s="123" t="s">
        <v>95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4"/>
      <c r="AC145" s="119" t="s">
        <v>14</v>
      </c>
      <c r="AD145" s="120"/>
      <c r="AE145" s="120"/>
      <c r="AF145" s="120"/>
      <c r="AG145" s="120"/>
      <c r="AH145" s="121"/>
      <c r="AI145" s="122" t="s">
        <v>440</v>
      </c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1"/>
      <c r="AZ145" s="115">
        <f>AZ146</f>
        <v>2601200</v>
      </c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7"/>
      <c r="BW145" s="115">
        <f>BW146</f>
        <v>339800</v>
      </c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7"/>
      <c r="CO145" s="115">
        <f t="shared" si="11"/>
        <v>2261400</v>
      </c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7"/>
    </row>
    <row r="146" spans="1:110" ht="55.5" customHeight="1">
      <c r="A146" s="123" t="s">
        <v>435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4"/>
      <c r="AC146" s="119" t="s">
        <v>14</v>
      </c>
      <c r="AD146" s="120"/>
      <c r="AE146" s="120"/>
      <c r="AF146" s="120"/>
      <c r="AG146" s="120"/>
      <c r="AH146" s="121"/>
      <c r="AI146" s="122" t="s">
        <v>441</v>
      </c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1"/>
      <c r="AZ146" s="115">
        <v>2601200</v>
      </c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7"/>
      <c r="BW146" s="115">
        <v>339800</v>
      </c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7"/>
      <c r="CO146" s="115">
        <f t="shared" si="11"/>
        <v>2261400</v>
      </c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7"/>
    </row>
    <row r="147" spans="1:110" ht="13.5" customHeight="1">
      <c r="A147" s="123" t="str">
        <f>'[2]Месячный отчет Расходы в Excel'!I160</f>
        <v> Национальная экономика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4"/>
      <c r="AC147" s="131" t="s">
        <v>14</v>
      </c>
      <c r="AD147" s="132"/>
      <c r="AE147" s="132"/>
      <c r="AF147" s="132"/>
      <c r="AG147" s="132"/>
      <c r="AH147" s="132"/>
      <c r="AI147" s="122" t="str">
        <f>'[2]Месячный отчет Расходы в Excel'!G160</f>
        <v>951 0400 0000000 000 000</v>
      </c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1"/>
      <c r="AZ147" s="115">
        <f>AZ148+AZ156</f>
        <v>44662626</v>
      </c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7"/>
      <c r="BW147" s="115">
        <f>BW148+BW156</f>
        <v>3807637.55</v>
      </c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7"/>
      <c r="CO147" s="118">
        <f aca="true" t="shared" si="12" ref="CO147:CO170">AZ147-BW147</f>
        <v>40854988.45</v>
      </c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</row>
    <row r="148" spans="1:110" ht="15.75" customHeight="1">
      <c r="A148" s="123" t="s">
        <v>263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4"/>
      <c r="AC148" s="131" t="s">
        <v>14</v>
      </c>
      <c r="AD148" s="132"/>
      <c r="AE148" s="132"/>
      <c r="AF148" s="132"/>
      <c r="AG148" s="132"/>
      <c r="AH148" s="132"/>
      <c r="AI148" s="122" t="s">
        <v>262</v>
      </c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1"/>
      <c r="AZ148" s="115">
        <f>AZ149</f>
        <v>326400</v>
      </c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7"/>
      <c r="BW148" s="115">
        <f>BW149</f>
        <v>0</v>
      </c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7"/>
      <c r="CO148" s="118">
        <f t="shared" si="12"/>
        <v>326400</v>
      </c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</row>
    <row r="149" spans="1:110" ht="26.25" customHeight="1">
      <c r="A149" s="123" t="s">
        <v>66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4"/>
      <c r="AC149" s="131" t="s">
        <v>14</v>
      </c>
      <c r="AD149" s="132"/>
      <c r="AE149" s="132"/>
      <c r="AF149" s="132"/>
      <c r="AG149" s="132"/>
      <c r="AH149" s="132"/>
      <c r="AI149" s="122" t="s">
        <v>264</v>
      </c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1"/>
      <c r="AZ149" s="115">
        <f>AZ150</f>
        <v>326400</v>
      </c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7"/>
      <c r="BW149" s="115">
        <f>BW150</f>
        <v>0</v>
      </c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7"/>
      <c r="CO149" s="118">
        <f t="shared" si="12"/>
        <v>326400</v>
      </c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</row>
    <row r="150" spans="1:110" ht="78.75" customHeight="1">
      <c r="A150" s="123" t="s">
        <v>266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4"/>
      <c r="AC150" s="131" t="s">
        <v>14</v>
      </c>
      <c r="AD150" s="132"/>
      <c r="AE150" s="132"/>
      <c r="AF150" s="132"/>
      <c r="AG150" s="132"/>
      <c r="AH150" s="132"/>
      <c r="AI150" s="122" t="s">
        <v>265</v>
      </c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1"/>
      <c r="AZ150" s="115">
        <f>AZ151</f>
        <v>326400</v>
      </c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7"/>
      <c r="BW150" s="115">
        <f>BW151</f>
        <v>0</v>
      </c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7"/>
      <c r="CO150" s="118">
        <f t="shared" si="12"/>
        <v>326400</v>
      </c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</row>
    <row r="151" spans="1:110" ht="27.75" customHeight="1">
      <c r="A151" s="123" t="s">
        <v>235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4"/>
      <c r="AC151" s="131" t="s">
        <v>14</v>
      </c>
      <c r="AD151" s="132"/>
      <c r="AE151" s="132"/>
      <c r="AF151" s="132"/>
      <c r="AG151" s="132"/>
      <c r="AH151" s="132"/>
      <c r="AI151" s="122" t="s">
        <v>267</v>
      </c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1"/>
      <c r="AZ151" s="115">
        <f>AZ152</f>
        <v>326400</v>
      </c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7"/>
      <c r="BW151" s="115">
        <f>BW152</f>
        <v>0</v>
      </c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7"/>
      <c r="CO151" s="118">
        <f t="shared" si="12"/>
        <v>326400</v>
      </c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</row>
    <row r="152" spans="1:110" ht="12.75" customHeight="1">
      <c r="A152" s="123" t="s">
        <v>130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4"/>
      <c r="AC152" s="131" t="s">
        <v>14</v>
      </c>
      <c r="AD152" s="132"/>
      <c r="AE152" s="132"/>
      <c r="AF152" s="132"/>
      <c r="AG152" s="132"/>
      <c r="AH152" s="132"/>
      <c r="AI152" s="122" t="s">
        <v>268</v>
      </c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1"/>
      <c r="AZ152" s="115">
        <f>AZ153</f>
        <v>326400</v>
      </c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7"/>
      <c r="BW152" s="115">
        <f>BW153</f>
        <v>0</v>
      </c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7"/>
      <c r="CO152" s="118">
        <f t="shared" si="12"/>
        <v>326400</v>
      </c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</row>
    <row r="153" spans="1:110" ht="21.75" customHeight="1">
      <c r="A153" s="123" t="s">
        <v>138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4"/>
      <c r="AC153" s="131" t="s">
        <v>14</v>
      </c>
      <c r="AD153" s="132"/>
      <c r="AE153" s="132"/>
      <c r="AF153" s="132"/>
      <c r="AG153" s="132"/>
      <c r="AH153" s="132"/>
      <c r="AI153" s="122" t="s">
        <v>269</v>
      </c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1"/>
      <c r="AZ153" s="115">
        <f>AZ154+AZ155</f>
        <v>326400</v>
      </c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7"/>
      <c r="BW153" s="115">
        <f>BW154+BW155</f>
        <v>0</v>
      </c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7"/>
      <c r="CO153" s="118">
        <f t="shared" si="12"/>
        <v>326400</v>
      </c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</row>
    <row r="154" spans="1:110" ht="24" customHeight="1">
      <c r="A154" s="123" t="s">
        <v>239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4"/>
      <c r="AC154" s="131" t="s">
        <v>14</v>
      </c>
      <c r="AD154" s="132"/>
      <c r="AE154" s="132"/>
      <c r="AF154" s="132"/>
      <c r="AG154" s="132"/>
      <c r="AH154" s="132"/>
      <c r="AI154" s="122" t="s">
        <v>270</v>
      </c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1"/>
      <c r="AZ154" s="115">
        <v>227800</v>
      </c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7"/>
      <c r="BW154" s="115">
        <v>0</v>
      </c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7"/>
      <c r="CO154" s="118">
        <f t="shared" si="12"/>
        <v>227800</v>
      </c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</row>
    <row r="155" spans="1:110" ht="27" customHeight="1">
      <c r="A155" s="123" t="s">
        <v>241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4"/>
      <c r="AC155" s="131" t="s">
        <v>14</v>
      </c>
      <c r="AD155" s="132"/>
      <c r="AE155" s="132"/>
      <c r="AF155" s="132"/>
      <c r="AG155" s="132"/>
      <c r="AH155" s="132"/>
      <c r="AI155" s="122" t="s">
        <v>271</v>
      </c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1"/>
      <c r="AZ155" s="115">
        <v>98600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7"/>
      <c r="BW155" s="115">
        <v>0</v>
      </c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7"/>
      <c r="CO155" s="118">
        <f t="shared" si="12"/>
        <v>98600</v>
      </c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</row>
    <row r="156" spans="1:110" ht="27.75" customHeight="1">
      <c r="A156" s="123" t="s">
        <v>273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4"/>
      <c r="AC156" s="131" t="s">
        <v>14</v>
      </c>
      <c r="AD156" s="132"/>
      <c r="AE156" s="132"/>
      <c r="AF156" s="132"/>
      <c r="AG156" s="132"/>
      <c r="AH156" s="132"/>
      <c r="AI156" s="122" t="s">
        <v>272</v>
      </c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1"/>
      <c r="AZ156" s="115">
        <f>AZ157+AZ164</f>
        <v>44336226</v>
      </c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7"/>
      <c r="BW156" s="115">
        <f>BW157+BW164</f>
        <v>3807637.55</v>
      </c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7"/>
      <c r="CO156" s="118">
        <f t="shared" si="12"/>
        <v>40528588.45</v>
      </c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</row>
    <row r="157" spans="1:110" ht="26.25" customHeight="1">
      <c r="A157" s="123" t="s">
        <v>275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4"/>
      <c r="AC157" s="131" t="s">
        <v>14</v>
      </c>
      <c r="AD157" s="132"/>
      <c r="AE157" s="132"/>
      <c r="AF157" s="132"/>
      <c r="AG157" s="132"/>
      <c r="AH157" s="132"/>
      <c r="AI157" s="122" t="s">
        <v>274</v>
      </c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1"/>
      <c r="AZ157" s="115">
        <f>AZ158</f>
        <v>27680611</v>
      </c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7"/>
      <c r="BW157" s="115">
        <f>BW158</f>
        <v>0</v>
      </c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7"/>
      <c r="CO157" s="118">
        <f t="shared" si="12"/>
        <v>27680611</v>
      </c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</row>
    <row r="158" spans="1:110" ht="102.75" customHeight="1">
      <c r="A158" s="123" t="s">
        <v>277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4"/>
      <c r="AC158" s="131" t="s">
        <v>14</v>
      </c>
      <c r="AD158" s="132"/>
      <c r="AE158" s="132"/>
      <c r="AF158" s="132"/>
      <c r="AG158" s="132"/>
      <c r="AH158" s="132"/>
      <c r="AI158" s="122" t="s">
        <v>276</v>
      </c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1"/>
      <c r="AZ158" s="115">
        <f>AZ159</f>
        <v>27680611</v>
      </c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7"/>
      <c r="BW158" s="115">
        <f>BW159</f>
        <v>0</v>
      </c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7"/>
      <c r="CO158" s="118">
        <f t="shared" si="12"/>
        <v>27680611</v>
      </c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</row>
    <row r="159" spans="1:110" ht="108.75" customHeight="1">
      <c r="A159" s="123" t="s">
        <v>279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4"/>
      <c r="AC159" s="131" t="s">
        <v>14</v>
      </c>
      <c r="AD159" s="132"/>
      <c r="AE159" s="132"/>
      <c r="AF159" s="132"/>
      <c r="AG159" s="132"/>
      <c r="AH159" s="132"/>
      <c r="AI159" s="122" t="s">
        <v>278</v>
      </c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1"/>
      <c r="AZ159" s="115">
        <f>AZ160</f>
        <v>27680611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7"/>
      <c r="BW159" s="115">
        <f>BW160</f>
        <v>0</v>
      </c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7"/>
      <c r="CO159" s="118">
        <f t="shared" si="12"/>
        <v>27680611</v>
      </c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</row>
    <row r="160" spans="1:110" ht="16.5" customHeight="1">
      <c r="A160" s="123" t="s">
        <v>130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4"/>
      <c r="AC160" s="131" t="s">
        <v>14</v>
      </c>
      <c r="AD160" s="132"/>
      <c r="AE160" s="132"/>
      <c r="AF160" s="132"/>
      <c r="AG160" s="132"/>
      <c r="AH160" s="132"/>
      <c r="AI160" s="122" t="s">
        <v>280</v>
      </c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1"/>
      <c r="AZ160" s="115">
        <f>AZ161</f>
        <v>27680611</v>
      </c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7"/>
      <c r="BW160" s="115">
        <f>BW161</f>
        <v>0</v>
      </c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7"/>
      <c r="CO160" s="118">
        <f t="shared" si="12"/>
        <v>27680611</v>
      </c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</row>
    <row r="161" spans="1:110" ht="20.25" customHeight="1">
      <c r="A161" s="123" t="s">
        <v>68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4"/>
      <c r="AC161" s="131" t="s">
        <v>14</v>
      </c>
      <c r="AD161" s="132"/>
      <c r="AE161" s="132"/>
      <c r="AF161" s="132"/>
      <c r="AG161" s="132"/>
      <c r="AH161" s="132"/>
      <c r="AI161" s="122" t="s">
        <v>281</v>
      </c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1"/>
      <c r="AZ161" s="115">
        <f>AZ162+AZ163</f>
        <v>27680611</v>
      </c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7"/>
      <c r="BW161" s="115">
        <f>BW162+BW163</f>
        <v>0</v>
      </c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7"/>
      <c r="CO161" s="118">
        <f t="shared" si="12"/>
        <v>27680611</v>
      </c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</row>
    <row r="162" spans="1:110" ht="30" customHeight="1">
      <c r="A162" s="123" t="s">
        <v>69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4"/>
      <c r="AC162" s="131" t="s">
        <v>14</v>
      </c>
      <c r="AD162" s="132"/>
      <c r="AE162" s="132"/>
      <c r="AF162" s="132"/>
      <c r="AG162" s="132"/>
      <c r="AH162" s="132"/>
      <c r="AI162" s="122" t="s">
        <v>282</v>
      </c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1"/>
      <c r="AZ162" s="115">
        <v>20080611</v>
      </c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7"/>
      <c r="BW162" s="115">
        <v>0</v>
      </c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7"/>
      <c r="CO162" s="118">
        <f t="shared" si="12"/>
        <v>20080611</v>
      </c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</row>
    <row r="163" spans="1:110" ht="30" customHeight="1">
      <c r="A163" s="123" t="s">
        <v>65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4"/>
      <c r="AC163" s="131" t="s">
        <v>14</v>
      </c>
      <c r="AD163" s="132"/>
      <c r="AE163" s="132"/>
      <c r="AF163" s="132"/>
      <c r="AG163" s="132"/>
      <c r="AH163" s="132"/>
      <c r="AI163" s="122" t="s">
        <v>442</v>
      </c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1"/>
      <c r="AZ163" s="115">
        <v>7600000</v>
      </c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7"/>
      <c r="BW163" s="115">
        <v>0</v>
      </c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7"/>
      <c r="CO163" s="118">
        <f t="shared" si="12"/>
        <v>7600000</v>
      </c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</row>
    <row r="164" spans="1:110" ht="24" customHeight="1">
      <c r="A164" s="123" t="s">
        <v>66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4"/>
      <c r="AC164" s="131" t="s">
        <v>14</v>
      </c>
      <c r="AD164" s="132"/>
      <c r="AE164" s="132"/>
      <c r="AF164" s="132"/>
      <c r="AG164" s="132"/>
      <c r="AH164" s="132"/>
      <c r="AI164" s="122" t="s">
        <v>283</v>
      </c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1"/>
      <c r="AZ164" s="115">
        <f>AZ165+AZ175</f>
        <v>16655615</v>
      </c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7"/>
      <c r="BW164" s="115">
        <f>BW165+BW175</f>
        <v>3807637.55</v>
      </c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7"/>
      <c r="CO164" s="118">
        <f t="shared" si="12"/>
        <v>12847977.45</v>
      </c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</row>
    <row r="165" spans="1:110" ht="111" customHeight="1">
      <c r="A165" s="123" t="s">
        <v>285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4"/>
      <c r="AC165" s="131" t="s">
        <v>14</v>
      </c>
      <c r="AD165" s="132"/>
      <c r="AE165" s="132"/>
      <c r="AF165" s="132"/>
      <c r="AG165" s="132"/>
      <c r="AH165" s="132"/>
      <c r="AI165" s="122" t="s">
        <v>284</v>
      </c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1"/>
      <c r="AZ165" s="115">
        <f>AZ166+AZ171</f>
        <v>12156038</v>
      </c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7"/>
      <c r="BW165" s="115">
        <f>BW166+BW171</f>
        <v>3123429.9</v>
      </c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7"/>
      <c r="CO165" s="118">
        <f t="shared" si="12"/>
        <v>9032608.1</v>
      </c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</row>
    <row r="166" spans="1:110" ht="36" customHeight="1">
      <c r="A166" s="123" t="s">
        <v>141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4"/>
      <c r="AC166" s="131" t="s">
        <v>14</v>
      </c>
      <c r="AD166" s="132"/>
      <c r="AE166" s="132"/>
      <c r="AF166" s="132"/>
      <c r="AG166" s="132"/>
      <c r="AH166" s="132"/>
      <c r="AI166" s="122" t="s">
        <v>286</v>
      </c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1"/>
      <c r="AZ166" s="115">
        <f>AZ167</f>
        <v>12067097</v>
      </c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7"/>
      <c r="BW166" s="115">
        <f>BW167</f>
        <v>3034488.9</v>
      </c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7"/>
      <c r="CO166" s="118">
        <f t="shared" si="12"/>
        <v>9032608.1</v>
      </c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</row>
    <row r="167" spans="1:110" ht="18" customHeight="1">
      <c r="A167" s="123" t="s">
        <v>130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4"/>
      <c r="AC167" s="131" t="s">
        <v>14</v>
      </c>
      <c r="AD167" s="132"/>
      <c r="AE167" s="132"/>
      <c r="AF167" s="132"/>
      <c r="AG167" s="132"/>
      <c r="AH167" s="132"/>
      <c r="AI167" s="122" t="s">
        <v>287</v>
      </c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1"/>
      <c r="AZ167" s="115">
        <f>AZ168</f>
        <v>12067097</v>
      </c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7"/>
      <c r="BW167" s="115">
        <f>BW168</f>
        <v>3034488.9</v>
      </c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7"/>
      <c r="CO167" s="118">
        <f t="shared" si="12"/>
        <v>9032608.1</v>
      </c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</row>
    <row r="168" spans="1:110" ht="21.75" customHeight="1">
      <c r="A168" s="123" t="s">
        <v>68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4"/>
      <c r="AC168" s="131" t="s">
        <v>14</v>
      </c>
      <c r="AD168" s="132"/>
      <c r="AE168" s="132"/>
      <c r="AF168" s="132"/>
      <c r="AG168" s="132"/>
      <c r="AH168" s="132"/>
      <c r="AI168" s="122" t="s">
        <v>288</v>
      </c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1"/>
      <c r="AZ168" s="115">
        <f>AZ169+AZ170</f>
        <v>12067097</v>
      </c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7"/>
      <c r="BW168" s="115">
        <f>BW169</f>
        <v>3034488.9</v>
      </c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7"/>
      <c r="CO168" s="118">
        <f t="shared" si="12"/>
        <v>9032608.1</v>
      </c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</row>
    <row r="169" spans="1:110" ht="30.75" customHeight="1">
      <c r="A169" s="123" t="s">
        <v>69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4"/>
      <c r="AC169" s="131" t="s">
        <v>14</v>
      </c>
      <c r="AD169" s="132"/>
      <c r="AE169" s="132"/>
      <c r="AF169" s="132"/>
      <c r="AG169" s="132"/>
      <c r="AH169" s="132"/>
      <c r="AI169" s="132" t="s">
        <v>289</v>
      </c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18">
        <v>11479297</v>
      </c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>
        <v>3034488.9</v>
      </c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>
        <f t="shared" si="12"/>
        <v>8444808.1</v>
      </c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</row>
    <row r="170" spans="1:110" ht="18.75" customHeight="1">
      <c r="A170" s="123" t="s">
        <v>65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4"/>
      <c r="AC170" s="131" t="s">
        <v>14</v>
      </c>
      <c r="AD170" s="132"/>
      <c r="AE170" s="132"/>
      <c r="AF170" s="132"/>
      <c r="AG170" s="132"/>
      <c r="AH170" s="132"/>
      <c r="AI170" s="132" t="s">
        <v>290</v>
      </c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18">
        <v>587800</v>
      </c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>
        <v>0</v>
      </c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>
        <f t="shared" si="12"/>
        <v>587800</v>
      </c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</row>
    <row r="171" spans="1:110" ht="104.25" customHeight="1">
      <c r="A171" s="123" t="s">
        <v>352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4"/>
      <c r="AC171" s="119" t="s">
        <v>14</v>
      </c>
      <c r="AD171" s="120"/>
      <c r="AE171" s="120"/>
      <c r="AF171" s="120"/>
      <c r="AG171" s="120"/>
      <c r="AH171" s="121"/>
      <c r="AI171" s="122" t="s">
        <v>516</v>
      </c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1"/>
      <c r="AZ171" s="115">
        <f>AZ172</f>
        <v>88941</v>
      </c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7"/>
      <c r="BW171" s="115">
        <f>BW172</f>
        <v>88941</v>
      </c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7"/>
      <c r="CO171" s="118">
        <f>AZ171-BW171</f>
        <v>0</v>
      </c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</row>
    <row r="172" spans="1:110" ht="18.75" customHeight="1">
      <c r="A172" s="123" t="s">
        <v>130</v>
      </c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4"/>
      <c r="AC172" s="119" t="s">
        <v>14</v>
      </c>
      <c r="AD172" s="120"/>
      <c r="AE172" s="120"/>
      <c r="AF172" s="120"/>
      <c r="AG172" s="120"/>
      <c r="AH172" s="121"/>
      <c r="AI172" s="122" t="s">
        <v>518</v>
      </c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1"/>
      <c r="AZ172" s="115">
        <f>AZ173</f>
        <v>88941</v>
      </c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7"/>
      <c r="BW172" s="115">
        <f>BW173</f>
        <v>88941</v>
      </c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7"/>
      <c r="CO172" s="118">
        <f>AZ172-BW172</f>
        <v>0</v>
      </c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</row>
    <row r="173" spans="1:110" ht="27.75" customHeight="1">
      <c r="A173" s="123" t="s">
        <v>93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4"/>
      <c r="AC173" s="119" t="s">
        <v>14</v>
      </c>
      <c r="AD173" s="120"/>
      <c r="AE173" s="120"/>
      <c r="AF173" s="120"/>
      <c r="AG173" s="120"/>
      <c r="AH173" s="121"/>
      <c r="AI173" s="122" t="s">
        <v>517</v>
      </c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1"/>
      <c r="AZ173" s="115">
        <f>AZ174</f>
        <v>88941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7"/>
      <c r="BW173" s="115">
        <f>BW174</f>
        <v>88941</v>
      </c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7"/>
      <c r="CO173" s="118">
        <f>AZ173-BW173</f>
        <v>0</v>
      </c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</row>
    <row r="174" spans="1:110" ht="40.5" customHeight="1">
      <c r="A174" s="123" t="s">
        <v>519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4"/>
      <c r="AC174" s="119" t="s">
        <v>14</v>
      </c>
      <c r="AD174" s="120"/>
      <c r="AE174" s="120"/>
      <c r="AF174" s="120"/>
      <c r="AG174" s="120"/>
      <c r="AH174" s="121"/>
      <c r="AI174" s="122" t="s">
        <v>520</v>
      </c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1"/>
      <c r="AZ174" s="115">
        <v>88941</v>
      </c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7"/>
      <c r="BW174" s="115">
        <v>88941</v>
      </c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7"/>
      <c r="CO174" s="118">
        <f>AZ174-BW174</f>
        <v>0</v>
      </c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</row>
    <row r="175" spans="1:110" ht="101.25" customHeight="1">
      <c r="A175" s="123" t="s">
        <v>292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4"/>
      <c r="AC175" s="119" t="s">
        <v>14</v>
      </c>
      <c r="AD175" s="120"/>
      <c r="AE175" s="120"/>
      <c r="AF175" s="120"/>
      <c r="AG175" s="120"/>
      <c r="AH175" s="121"/>
      <c r="AI175" s="122" t="s">
        <v>291</v>
      </c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1"/>
      <c r="AZ175" s="115">
        <f>AZ176+AZ182</f>
        <v>4499577</v>
      </c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7"/>
      <c r="BW175" s="115">
        <f>BW176+BW182</f>
        <v>684207.65</v>
      </c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7"/>
      <c r="CO175" s="118">
        <f aca="true" t="shared" si="13" ref="CO175:CO180">AZ175-BW175</f>
        <v>3815369.35</v>
      </c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</row>
    <row r="176" spans="1:110" ht="36" customHeight="1">
      <c r="A176" s="123" t="s">
        <v>141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4"/>
      <c r="AC176" s="119" t="s">
        <v>14</v>
      </c>
      <c r="AD176" s="120"/>
      <c r="AE176" s="120"/>
      <c r="AF176" s="120"/>
      <c r="AG176" s="120"/>
      <c r="AH176" s="121"/>
      <c r="AI176" s="122" t="s">
        <v>293</v>
      </c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1"/>
      <c r="AZ176" s="115">
        <f>AZ177+AZ180</f>
        <v>4119577</v>
      </c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7"/>
      <c r="BW176" s="115">
        <f>BW177+BW180</f>
        <v>617457</v>
      </c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7"/>
      <c r="CO176" s="118">
        <f t="shared" si="13"/>
        <v>3502120</v>
      </c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</row>
    <row r="177" spans="1:110" ht="22.5" customHeight="1">
      <c r="A177" s="123" t="s">
        <v>130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4"/>
      <c r="AC177" s="119" t="s">
        <v>14</v>
      </c>
      <c r="AD177" s="120"/>
      <c r="AE177" s="120"/>
      <c r="AF177" s="120"/>
      <c r="AG177" s="120"/>
      <c r="AH177" s="121"/>
      <c r="AI177" s="122" t="s">
        <v>294</v>
      </c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1"/>
      <c r="AZ177" s="115">
        <f>AZ178</f>
        <v>2442900</v>
      </c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7"/>
      <c r="BW177" s="115">
        <f>BW178</f>
        <v>373711</v>
      </c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7"/>
      <c r="CO177" s="118">
        <f t="shared" si="13"/>
        <v>2069189</v>
      </c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</row>
    <row r="178" spans="1:110" ht="18" customHeight="1">
      <c r="A178" s="123" t="s">
        <v>68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4"/>
      <c r="AC178" s="119" t="s">
        <v>14</v>
      </c>
      <c r="AD178" s="120"/>
      <c r="AE178" s="120"/>
      <c r="AF178" s="120"/>
      <c r="AG178" s="120"/>
      <c r="AH178" s="121"/>
      <c r="AI178" s="122" t="s">
        <v>295</v>
      </c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1"/>
      <c r="AZ178" s="115">
        <f>AZ179</f>
        <v>2442900</v>
      </c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7"/>
      <c r="BW178" s="115">
        <f>BW179</f>
        <v>373711</v>
      </c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7"/>
      <c r="CO178" s="118">
        <f t="shared" si="13"/>
        <v>2069189</v>
      </c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</row>
    <row r="179" spans="1:110" ht="24.75" customHeight="1">
      <c r="A179" s="123" t="s">
        <v>69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4"/>
      <c r="AC179" s="119" t="s">
        <v>14</v>
      </c>
      <c r="AD179" s="120"/>
      <c r="AE179" s="120"/>
      <c r="AF179" s="120"/>
      <c r="AG179" s="120"/>
      <c r="AH179" s="121"/>
      <c r="AI179" s="122" t="s">
        <v>296</v>
      </c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1"/>
      <c r="AZ179" s="115">
        <v>2442900</v>
      </c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7"/>
      <c r="BW179" s="115">
        <v>373711</v>
      </c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7"/>
      <c r="CO179" s="118">
        <f t="shared" si="13"/>
        <v>2069189</v>
      </c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</row>
    <row r="180" spans="1:110" ht="30.75" customHeight="1">
      <c r="A180" s="123" t="s">
        <v>70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4"/>
      <c r="AC180" s="119" t="s">
        <v>14</v>
      </c>
      <c r="AD180" s="120"/>
      <c r="AE180" s="120"/>
      <c r="AF180" s="120"/>
      <c r="AG180" s="120"/>
      <c r="AH180" s="121"/>
      <c r="AI180" s="122" t="s">
        <v>297</v>
      </c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1"/>
      <c r="AZ180" s="115">
        <f>AZ181</f>
        <v>1676677</v>
      </c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7"/>
      <c r="BW180" s="115">
        <f>BW181</f>
        <v>243746</v>
      </c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7"/>
      <c r="CO180" s="118">
        <f t="shared" si="13"/>
        <v>1432931</v>
      </c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</row>
    <row r="181" spans="1:110" ht="32.25" customHeight="1">
      <c r="A181" s="123" t="s">
        <v>71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4"/>
      <c r="AC181" s="119" t="s">
        <v>14</v>
      </c>
      <c r="AD181" s="120"/>
      <c r="AE181" s="120"/>
      <c r="AF181" s="120"/>
      <c r="AG181" s="120"/>
      <c r="AH181" s="121"/>
      <c r="AI181" s="122" t="s">
        <v>298</v>
      </c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1"/>
      <c r="AZ181" s="115">
        <v>1676677</v>
      </c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7"/>
      <c r="BW181" s="115">
        <v>243746</v>
      </c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7"/>
      <c r="CO181" s="118">
        <f>AZ181-BW181</f>
        <v>1432931</v>
      </c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</row>
    <row r="182" spans="1:110" ht="108" customHeight="1">
      <c r="A182" s="123" t="s">
        <v>300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4"/>
      <c r="AC182" s="119" t="s">
        <v>14</v>
      </c>
      <c r="AD182" s="120"/>
      <c r="AE182" s="120"/>
      <c r="AF182" s="120"/>
      <c r="AG182" s="120"/>
      <c r="AH182" s="121"/>
      <c r="AI182" s="122" t="s">
        <v>299</v>
      </c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1"/>
      <c r="AZ182" s="115">
        <f>AZ183</f>
        <v>380000</v>
      </c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7"/>
      <c r="BW182" s="115">
        <f>BW183</f>
        <v>66750.65</v>
      </c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7"/>
      <c r="CO182" s="118">
        <f>AZ182-BW182</f>
        <v>313249.35</v>
      </c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</row>
    <row r="183" spans="1:110" ht="22.5" customHeight="1">
      <c r="A183" s="123" t="s">
        <v>130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4"/>
      <c r="AC183" s="119" t="s">
        <v>14</v>
      </c>
      <c r="AD183" s="120"/>
      <c r="AE183" s="120"/>
      <c r="AF183" s="120"/>
      <c r="AG183" s="120"/>
      <c r="AH183" s="121"/>
      <c r="AI183" s="122" t="s">
        <v>301</v>
      </c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1"/>
      <c r="AZ183" s="115">
        <f>AZ184</f>
        <v>380000</v>
      </c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7"/>
      <c r="BW183" s="115">
        <f>BW184</f>
        <v>66750.65</v>
      </c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7"/>
      <c r="CO183" s="118">
        <f>AZ183-BW183</f>
        <v>313249.35</v>
      </c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</row>
    <row r="184" spans="1:110" ht="32.25" customHeight="1">
      <c r="A184" s="123" t="s">
        <v>93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4"/>
      <c r="AC184" s="119" t="s">
        <v>14</v>
      </c>
      <c r="AD184" s="120"/>
      <c r="AE184" s="120"/>
      <c r="AF184" s="120"/>
      <c r="AG184" s="120"/>
      <c r="AH184" s="121"/>
      <c r="AI184" s="122" t="s">
        <v>302</v>
      </c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1"/>
      <c r="AZ184" s="115">
        <f>AZ185</f>
        <v>380000</v>
      </c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7"/>
      <c r="BW184" s="115">
        <f>BW185</f>
        <v>66750.65</v>
      </c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7"/>
      <c r="CO184" s="118">
        <f>AZ184-BW184</f>
        <v>313249.35</v>
      </c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</row>
    <row r="185" spans="1:110" ht="38.25" customHeight="1">
      <c r="A185" s="123" t="s">
        <v>304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4"/>
      <c r="AC185" s="119" t="s">
        <v>14</v>
      </c>
      <c r="AD185" s="120"/>
      <c r="AE185" s="120"/>
      <c r="AF185" s="120"/>
      <c r="AG185" s="120"/>
      <c r="AH185" s="121"/>
      <c r="AI185" s="122" t="s">
        <v>303</v>
      </c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1"/>
      <c r="AZ185" s="115">
        <v>380000</v>
      </c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7"/>
      <c r="BW185" s="115">
        <v>66750.65</v>
      </c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7"/>
      <c r="CO185" s="118">
        <f>AZ185-BW185</f>
        <v>313249.35</v>
      </c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</row>
    <row r="186" spans="1:110" ht="24" customHeight="1">
      <c r="A186" s="123" t="str">
        <f>'[2]Месячный отчет Расходы в Excel'!I207</f>
        <v> Жилищно-коммунальное хозяйство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4"/>
      <c r="AC186" s="131" t="s">
        <v>14</v>
      </c>
      <c r="AD186" s="132"/>
      <c r="AE186" s="132"/>
      <c r="AF186" s="132"/>
      <c r="AG186" s="132"/>
      <c r="AH186" s="132"/>
      <c r="AI186" s="122" t="str">
        <f>'[6]Месячный отчет Расходы в Excel'!$B$198</f>
        <v>951 0500 0000000 000 000</v>
      </c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1"/>
      <c r="AZ186" s="115">
        <f>AZ187+AZ224+AZ252+AZ290</f>
        <v>161370563</v>
      </c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7"/>
      <c r="BW186" s="115">
        <f>BW187+BW224+BW252+BW290</f>
        <v>41323345.51</v>
      </c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7"/>
      <c r="CO186" s="118">
        <f aca="true" t="shared" si="14" ref="CO186:CO278">AZ186-BW186</f>
        <v>120047217.49000001</v>
      </c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</row>
    <row r="187" spans="1:110" ht="12.75" customHeight="1">
      <c r="A187" s="123" t="str">
        <f>'[2]Месячный отчет Расходы в Excel'!I208</f>
        <v> Жилищное хозяйство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4"/>
      <c r="AC187" s="131" t="s">
        <v>14</v>
      </c>
      <c r="AD187" s="132"/>
      <c r="AE187" s="132"/>
      <c r="AF187" s="132"/>
      <c r="AG187" s="132"/>
      <c r="AH187" s="132"/>
      <c r="AI187" s="122" t="str">
        <f>'[6]Месячный отчет Расходы в Excel'!$B$199</f>
        <v>951 0501 0000000 000 000</v>
      </c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1"/>
      <c r="AZ187" s="115">
        <f>AZ188+AZ201+AZ213</f>
        <v>104859756</v>
      </c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7"/>
      <c r="BW187" s="115">
        <f>BW188+BW201+BW213</f>
        <v>27725416</v>
      </c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7"/>
      <c r="CO187" s="118">
        <f t="shared" si="14"/>
        <v>77134340</v>
      </c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</row>
    <row r="188" spans="1:110" ht="66" customHeight="1">
      <c r="A188" s="123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4"/>
      <c r="AC188" s="119" t="s">
        <v>14</v>
      </c>
      <c r="AD188" s="120"/>
      <c r="AE188" s="120"/>
      <c r="AF188" s="120"/>
      <c r="AG188" s="120"/>
      <c r="AH188" s="121"/>
      <c r="AI188" s="122" t="s">
        <v>98</v>
      </c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1"/>
      <c r="AZ188" s="115">
        <f>AZ189+AZ195</f>
        <v>91320659</v>
      </c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7"/>
      <c r="BW188" s="115">
        <f>BW189+BW195</f>
        <v>27396159</v>
      </c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7"/>
      <c r="CO188" s="118">
        <f aca="true" t="shared" si="15" ref="CO188:CO199">AZ188-BW188</f>
        <v>63924500</v>
      </c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18"/>
    </row>
    <row r="189" spans="1:110" ht="122.25" customHeight="1">
      <c r="A189" s="123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4"/>
      <c r="AC189" s="119" t="s">
        <v>14</v>
      </c>
      <c r="AD189" s="120"/>
      <c r="AE189" s="120"/>
      <c r="AF189" s="120"/>
      <c r="AG189" s="120"/>
      <c r="AH189" s="121"/>
      <c r="AI189" s="122" t="s">
        <v>99</v>
      </c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1"/>
      <c r="AZ189" s="115">
        <f>AZ190</f>
        <v>65632120</v>
      </c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7"/>
      <c r="BW189" s="115">
        <f>BW190</f>
        <v>19689619.5</v>
      </c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7"/>
      <c r="CO189" s="118">
        <f t="shared" si="15"/>
        <v>45942500.5</v>
      </c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</row>
    <row r="190" spans="1:110" ht="96" customHeight="1">
      <c r="A190" s="123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4"/>
      <c r="AC190" s="119" t="s">
        <v>14</v>
      </c>
      <c r="AD190" s="120"/>
      <c r="AE190" s="120"/>
      <c r="AF190" s="120"/>
      <c r="AG190" s="120"/>
      <c r="AH190" s="121"/>
      <c r="AI190" s="122" t="s">
        <v>100</v>
      </c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1"/>
      <c r="AZ190" s="115">
        <f>AZ191</f>
        <v>65632120</v>
      </c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7"/>
      <c r="BW190" s="115">
        <f>BW191</f>
        <v>19689619.5</v>
      </c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7"/>
      <c r="CO190" s="118">
        <f t="shared" si="15"/>
        <v>45942500.5</v>
      </c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</row>
    <row r="191" spans="1:110" ht="22.5" customHeight="1">
      <c r="A191" s="123" t="s">
        <v>306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4"/>
      <c r="AC191" s="119" t="s">
        <v>14</v>
      </c>
      <c r="AD191" s="120"/>
      <c r="AE191" s="120"/>
      <c r="AF191" s="120"/>
      <c r="AG191" s="120"/>
      <c r="AH191" s="121"/>
      <c r="AI191" s="122" t="s">
        <v>305</v>
      </c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1"/>
      <c r="AZ191" s="115">
        <f>AZ192</f>
        <v>65632120</v>
      </c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7"/>
      <c r="BW191" s="115">
        <f>BW192</f>
        <v>19689619.5</v>
      </c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7"/>
      <c r="CO191" s="118">
        <f t="shared" si="15"/>
        <v>45942500.5</v>
      </c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</row>
    <row r="192" spans="1:110" ht="18" customHeight="1">
      <c r="A192" s="123" t="s">
        <v>130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4"/>
      <c r="AC192" s="119" t="s">
        <v>14</v>
      </c>
      <c r="AD192" s="120"/>
      <c r="AE192" s="120"/>
      <c r="AF192" s="120"/>
      <c r="AG192" s="120"/>
      <c r="AH192" s="121"/>
      <c r="AI192" s="122" t="s">
        <v>307</v>
      </c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1"/>
      <c r="AZ192" s="115">
        <f>AZ193</f>
        <v>65632120</v>
      </c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7"/>
      <c r="BW192" s="115">
        <f>BW193</f>
        <v>19689619.5</v>
      </c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7"/>
      <c r="CO192" s="118">
        <f t="shared" si="15"/>
        <v>45942500.5</v>
      </c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</row>
    <row r="193" spans="1:110" ht="29.25" customHeight="1">
      <c r="A193" s="123" t="s">
        <v>93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4"/>
      <c r="AC193" s="119" t="s">
        <v>14</v>
      </c>
      <c r="AD193" s="120"/>
      <c r="AE193" s="120"/>
      <c r="AF193" s="120"/>
      <c r="AG193" s="120"/>
      <c r="AH193" s="121"/>
      <c r="AI193" s="122" t="s">
        <v>308</v>
      </c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1"/>
      <c r="AZ193" s="115">
        <f>AZ194</f>
        <v>65632120</v>
      </c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7"/>
      <c r="BW193" s="115">
        <f>BW194</f>
        <v>19689619.5</v>
      </c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7"/>
      <c r="CO193" s="118">
        <f t="shared" si="15"/>
        <v>45942500.5</v>
      </c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</row>
    <row r="194" spans="1:110" ht="38.25" customHeight="1">
      <c r="A194" s="123" t="s">
        <v>304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4"/>
      <c r="AC194" s="119" t="s">
        <v>14</v>
      </c>
      <c r="AD194" s="120"/>
      <c r="AE194" s="120"/>
      <c r="AF194" s="120"/>
      <c r="AG194" s="120"/>
      <c r="AH194" s="121"/>
      <c r="AI194" s="122" t="s">
        <v>309</v>
      </c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1"/>
      <c r="AZ194" s="115">
        <v>65632120</v>
      </c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7"/>
      <c r="BW194" s="115">
        <v>19689619.5</v>
      </c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7"/>
      <c r="CO194" s="118">
        <f>AZ194-BW194</f>
        <v>45942500.5</v>
      </c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</row>
    <row r="195" spans="1:110" ht="69.75" customHeight="1">
      <c r="A195" s="123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4"/>
      <c r="AC195" s="119" t="s">
        <v>14</v>
      </c>
      <c r="AD195" s="120"/>
      <c r="AE195" s="120"/>
      <c r="AF195" s="120"/>
      <c r="AG195" s="120"/>
      <c r="AH195" s="121"/>
      <c r="AI195" s="122" t="s">
        <v>101</v>
      </c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1"/>
      <c r="AZ195" s="115">
        <f>AZ196</f>
        <v>25688539</v>
      </c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7"/>
      <c r="BW195" s="115">
        <f>BW196</f>
        <v>7706539.5</v>
      </c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7"/>
      <c r="CO195" s="118">
        <f t="shared" si="15"/>
        <v>17981999.5</v>
      </c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</row>
    <row r="196" spans="1:110" ht="48.75" customHeight="1">
      <c r="A196" s="123" t="str">
        <f>'[7]стр.2'!A155</f>
        <v> Обеспечение мероприятий по переселению граждан из аварийного жилищного фонда за счёт средств бюджетов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4"/>
      <c r="AC196" s="119" t="s">
        <v>14</v>
      </c>
      <c r="AD196" s="120"/>
      <c r="AE196" s="120"/>
      <c r="AF196" s="120"/>
      <c r="AG196" s="120"/>
      <c r="AH196" s="121"/>
      <c r="AI196" s="122" t="s">
        <v>102</v>
      </c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1"/>
      <c r="AZ196" s="115">
        <f>AZ197</f>
        <v>25688539</v>
      </c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7"/>
      <c r="BW196" s="115">
        <f>BW197</f>
        <v>7706539.5</v>
      </c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7"/>
      <c r="CO196" s="118">
        <f t="shared" si="15"/>
        <v>17981999.5</v>
      </c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</row>
    <row r="197" spans="1:110" ht="22.5" customHeight="1">
      <c r="A197" s="123" t="s">
        <v>306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4"/>
      <c r="AC197" s="119" t="s">
        <v>14</v>
      </c>
      <c r="AD197" s="120"/>
      <c r="AE197" s="120"/>
      <c r="AF197" s="120"/>
      <c r="AG197" s="120"/>
      <c r="AH197" s="121"/>
      <c r="AI197" s="122" t="s">
        <v>310</v>
      </c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1"/>
      <c r="AZ197" s="115">
        <f>AZ198</f>
        <v>25688539</v>
      </c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7"/>
      <c r="BW197" s="115">
        <f>BW198</f>
        <v>7706539.5</v>
      </c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7"/>
      <c r="CO197" s="118">
        <f t="shared" si="15"/>
        <v>17981999.5</v>
      </c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</row>
    <row r="198" spans="1:110" ht="20.25" customHeight="1">
      <c r="A198" s="123" t="s">
        <v>130</v>
      </c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4"/>
      <c r="AC198" s="119" t="s">
        <v>14</v>
      </c>
      <c r="AD198" s="120"/>
      <c r="AE198" s="120"/>
      <c r="AF198" s="120"/>
      <c r="AG198" s="120"/>
      <c r="AH198" s="121"/>
      <c r="AI198" s="122" t="s">
        <v>311</v>
      </c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1"/>
      <c r="AZ198" s="115">
        <f>AZ199</f>
        <v>25688539</v>
      </c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7"/>
      <c r="BW198" s="115">
        <f>BW199</f>
        <v>7706539.5</v>
      </c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7"/>
      <c r="CO198" s="118">
        <f t="shared" si="15"/>
        <v>17981999.5</v>
      </c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</row>
    <row r="199" spans="1:110" ht="27.75" customHeight="1">
      <c r="A199" s="123" t="s">
        <v>93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4"/>
      <c r="AC199" s="119" t="s">
        <v>14</v>
      </c>
      <c r="AD199" s="120"/>
      <c r="AE199" s="120"/>
      <c r="AF199" s="120"/>
      <c r="AG199" s="120"/>
      <c r="AH199" s="121"/>
      <c r="AI199" s="122" t="s">
        <v>312</v>
      </c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1"/>
      <c r="AZ199" s="115">
        <f>AZ200</f>
        <v>25688539</v>
      </c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7"/>
      <c r="BW199" s="115">
        <f>BW200</f>
        <v>7706539.5</v>
      </c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7"/>
      <c r="CO199" s="118">
        <f t="shared" si="15"/>
        <v>17981999.5</v>
      </c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</row>
    <row r="200" spans="1:110" ht="36.75" customHeight="1">
      <c r="A200" s="123" t="s">
        <v>304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4"/>
      <c r="AC200" s="119" t="s">
        <v>14</v>
      </c>
      <c r="AD200" s="120"/>
      <c r="AE200" s="120"/>
      <c r="AF200" s="120"/>
      <c r="AG200" s="120"/>
      <c r="AH200" s="121"/>
      <c r="AI200" s="122" t="s">
        <v>313</v>
      </c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1"/>
      <c r="AZ200" s="115">
        <v>25688539</v>
      </c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7"/>
      <c r="BW200" s="115">
        <v>7706539.5</v>
      </c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7"/>
      <c r="CO200" s="118">
        <f>AZ200-BW200</f>
        <v>17981999.5</v>
      </c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</row>
    <row r="201" spans="1:110" ht="25.5" customHeight="1">
      <c r="A201" s="123" t="s">
        <v>275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4"/>
      <c r="AC201" s="131" t="s">
        <v>14</v>
      </c>
      <c r="AD201" s="132"/>
      <c r="AE201" s="132"/>
      <c r="AF201" s="132"/>
      <c r="AG201" s="132"/>
      <c r="AH201" s="132"/>
      <c r="AI201" s="122" t="s">
        <v>314</v>
      </c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1"/>
      <c r="AZ201" s="115">
        <f>AZ208+AZ202</f>
        <v>12811097</v>
      </c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7"/>
      <c r="BW201" s="115">
        <f>BW208+BW202</f>
        <v>299257</v>
      </c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7"/>
      <c r="CO201" s="118">
        <f t="shared" si="14"/>
        <v>12511840</v>
      </c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</row>
    <row r="202" spans="1:110" ht="83.25" customHeight="1">
      <c r="A202" s="123" t="s">
        <v>443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4"/>
      <c r="AC202" s="119" t="s">
        <v>14</v>
      </c>
      <c r="AD202" s="120"/>
      <c r="AE202" s="120"/>
      <c r="AF202" s="120"/>
      <c r="AG202" s="120"/>
      <c r="AH202" s="121"/>
      <c r="AI202" s="122" t="s">
        <v>444</v>
      </c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1"/>
      <c r="AZ202" s="115">
        <f>AZ203</f>
        <v>3510097</v>
      </c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7"/>
      <c r="BW202" s="115">
        <f>BW203</f>
        <v>0</v>
      </c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7"/>
      <c r="CO202" s="118">
        <f aca="true" t="shared" si="16" ref="CO202:CO207">AZ202-BW202</f>
        <v>3510097</v>
      </c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</row>
    <row r="203" spans="1:110" ht="57.75" customHeight="1">
      <c r="A203" s="123" t="s">
        <v>446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4"/>
      <c r="AC203" s="119" t="s">
        <v>14</v>
      </c>
      <c r="AD203" s="120"/>
      <c r="AE203" s="120"/>
      <c r="AF203" s="120"/>
      <c r="AG203" s="120"/>
      <c r="AH203" s="121"/>
      <c r="AI203" s="122" t="s">
        <v>445</v>
      </c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1"/>
      <c r="AZ203" s="115">
        <f>AZ204</f>
        <v>3510097</v>
      </c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7"/>
      <c r="BW203" s="115">
        <f>BW204</f>
        <v>0</v>
      </c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7"/>
      <c r="CO203" s="118">
        <f t="shared" si="16"/>
        <v>3510097</v>
      </c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</row>
    <row r="204" spans="1:110" ht="25.5" customHeight="1">
      <c r="A204" s="123" t="s">
        <v>306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4"/>
      <c r="AC204" s="119" t="s">
        <v>14</v>
      </c>
      <c r="AD204" s="120"/>
      <c r="AE204" s="120"/>
      <c r="AF204" s="120"/>
      <c r="AG204" s="120"/>
      <c r="AH204" s="121"/>
      <c r="AI204" s="122" t="s">
        <v>447</v>
      </c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1"/>
      <c r="AZ204" s="115">
        <f>AZ205</f>
        <v>3510097</v>
      </c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7"/>
      <c r="BW204" s="115">
        <f>BW205</f>
        <v>0</v>
      </c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7"/>
      <c r="CO204" s="118">
        <f t="shared" si="16"/>
        <v>3510097</v>
      </c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</row>
    <row r="205" spans="1:110" ht="25.5" customHeight="1">
      <c r="A205" s="123" t="s">
        <v>130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4"/>
      <c r="AC205" s="119" t="s">
        <v>14</v>
      </c>
      <c r="AD205" s="120"/>
      <c r="AE205" s="120"/>
      <c r="AF205" s="120"/>
      <c r="AG205" s="120"/>
      <c r="AH205" s="121"/>
      <c r="AI205" s="122" t="s">
        <v>448</v>
      </c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1"/>
      <c r="AZ205" s="115">
        <f>AZ206</f>
        <v>3510097</v>
      </c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7"/>
      <c r="BW205" s="115">
        <f>BW206</f>
        <v>0</v>
      </c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7"/>
      <c r="CO205" s="118">
        <f t="shared" si="16"/>
        <v>3510097</v>
      </c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</row>
    <row r="206" spans="1:110" ht="25.5" customHeight="1">
      <c r="A206" s="123" t="s">
        <v>93</v>
      </c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4"/>
      <c r="AC206" s="119" t="s">
        <v>14</v>
      </c>
      <c r="AD206" s="120"/>
      <c r="AE206" s="120"/>
      <c r="AF206" s="120"/>
      <c r="AG206" s="120"/>
      <c r="AH206" s="121"/>
      <c r="AI206" s="122" t="s">
        <v>449</v>
      </c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1"/>
      <c r="AZ206" s="115">
        <f>AZ207</f>
        <v>3510097</v>
      </c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7"/>
      <c r="BW206" s="115">
        <f>BW207</f>
        <v>0</v>
      </c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7"/>
      <c r="CO206" s="118">
        <f t="shared" si="16"/>
        <v>3510097</v>
      </c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</row>
    <row r="207" spans="1:110" ht="42" customHeight="1">
      <c r="A207" s="123" t="s">
        <v>304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4"/>
      <c r="AC207" s="119" t="s">
        <v>14</v>
      </c>
      <c r="AD207" s="120"/>
      <c r="AE207" s="120"/>
      <c r="AF207" s="120"/>
      <c r="AG207" s="120"/>
      <c r="AH207" s="121"/>
      <c r="AI207" s="122" t="s">
        <v>450</v>
      </c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1"/>
      <c r="AZ207" s="115">
        <v>3510097</v>
      </c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7"/>
      <c r="BW207" s="115">
        <v>0</v>
      </c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7"/>
      <c r="CO207" s="118">
        <f t="shared" si="16"/>
        <v>3510097</v>
      </c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</row>
    <row r="208" spans="1:110" ht="65.25" customHeight="1">
      <c r="A208" s="123" t="s">
        <v>316</v>
      </c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4"/>
      <c r="AC208" s="131" t="s">
        <v>14</v>
      </c>
      <c r="AD208" s="132"/>
      <c r="AE208" s="132"/>
      <c r="AF208" s="132"/>
      <c r="AG208" s="132"/>
      <c r="AH208" s="132"/>
      <c r="AI208" s="122" t="s">
        <v>315</v>
      </c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1"/>
      <c r="AZ208" s="115">
        <f>AZ209</f>
        <v>9301000</v>
      </c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7"/>
      <c r="BW208" s="115">
        <f>BW209</f>
        <v>299257</v>
      </c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7"/>
      <c r="CO208" s="118">
        <f t="shared" si="14"/>
        <v>9001743</v>
      </c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</row>
    <row r="209" spans="1:110" ht="99.75" customHeight="1">
      <c r="A209" s="123" t="s">
        <v>279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4"/>
      <c r="AC209" s="131" t="s">
        <v>14</v>
      </c>
      <c r="AD209" s="132"/>
      <c r="AE209" s="132"/>
      <c r="AF209" s="132"/>
      <c r="AG209" s="132"/>
      <c r="AH209" s="132"/>
      <c r="AI209" s="122" t="s">
        <v>317</v>
      </c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1"/>
      <c r="AZ209" s="115">
        <f>AZ210</f>
        <v>9301000</v>
      </c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7"/>
      <c r="BW209" s="115">
        <f>BW210</f>
        <v>299257</v>
      </c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7"/>
      <c r="CO209" s="118">
        <f t="shared" si="14"/>
        <v>9001743</v>
      </c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</row>
    <row r="210" spans="1:110" ht="17.25" customHeight="1">
      <c r="A210" s="123" t="s">
        <v>130</v>
      </c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4"/>
      <c r="AC210" s="131" t="s">
        <v>14</v>
      </c>
      <c r="AD210" s="132"/>
      <c r="AE210" s="132"/>
      <c r="AF210" s="132"/>
      <c r="AG210" s="132"/>
      <c r="AH210" s="132"/>
      <c r="AI210" s="122" t="s">
        <v>318</v>
      </c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1"/>
      <c r="AZ210" s="115">
        <f>AZ211</f>
        <v>9301000</v>
      </c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7"/>
      <c r="BW210" s="115">
        <f>BW211</f>
        <v>299257</v>
      </c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7"/>
      <c r="CO210" s="118">
        <f t="shared" si="14"/>
        <v>9001743</v>
      </c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</row>
    <row r="211" spans="1:110" ht="24.75" customHeight="1">
      <c r="A211" s="123" t="s">
        <v>93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4"/>
      <c r="AC211" s="131" t="s">
        <v>14</v>
      </c>
      <c r="AD211" s="132"/>
      <c r="AE211" s="132"/>
      <c r="AF211" s="132"/>
      <c r="AG211" s="132"/>
      <c r="AH211" s="132"/>
      <c r="AI211" s="122" t="s">
        <v>319</v>
      </c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1"/>
      <c r="AZ211" s="115">
        <f>AZ212</f>
        <v>9301000</v>
      </c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7"/>
      <c r="BW211" s="115">
        <f>BW212</f>
        <v>299257</v>
      </c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7"/>
      <c r="CO211" s="118">
        <f t="shared" si="14"/>
        <v>9001743</v>
      </c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</row>
    <row r="212" spans="1:110" ht="69.75" customHeight="1">
      <c r="A212" s="123" t="s">
        <v>321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4"/>
      <c r="AC212" s="131" t="s">
        <v>14</v>
      </c>
      <c r="AD212" s="132"/>
      <c r="AE212" s="132"/>
      <c r="AF212" s="132"/>
      <c r="AG212" s="132"/>
      <c r="AH212" s="132"/>
      <c r="AI212" s="122" t="s">
        <v>320</v>
      </c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1"/>
      <c r="AZ212" s="115">
        <v>9301000</v>
      </c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7"/>
      <c r="BW212" s="115">
        <v>299257</v>
      </c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7"/>
      <c r="CO212" s="118">
        <f t="shared" si="14"/>
        <v>9001743</v>
      </c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</row>
    <row r="213" spans="1:110" ht="32.25" customHeight="1">
      <c r="A213" s="123" t="s">
        <v>323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4"/>
      <c r="AC213" s="131" t="s">
        <v>14</v>
      </c>
      <c r="AD213" s="132"/>
      <c r="AE213" s="132"/>
      <c r="AF213" s="132"/>
      <c r="AG213" s="132"/>
      <c r="AH213" s="132"/>
      <c r="AI213" s="122" t="s">
        <v>324</v>
      </c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1"/>
      <c r="AZ213" s="115">
        <f>AZ214+AZ219</f>
        <v>728000</v>
      </c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7"/>
      <c r="BW213" s="115">
        <f>BW214+BW219</f>
        <v>30000</v>
      </c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7"/>
      <c r="CO213" s="118">
        <f t="shared" si="14"/>
        <v>698000</v>
      </c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</row>
    <row r="214" spans="1:110" ht="92.25" customHeight="1">
      <c r="A214" s="123" t="s">
        <v>326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4"/>
      <c r="AC214" s="131" t="s">
        <v>14</v>
      </c>
      <c r="AD214" s="132"/>
      <c r="AE214" s="132"/>
      <c r="AF214" s="132"/>
      <c r="AG214" s="132"/>
      <c r="AH214" s="132"/>
      <c r="AI214" s="122" t="s">
        <v>325</v>
      </c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1"/>
      <c r="AZ214" s="115">
        <f>AZ215</f>
        <v>506700</v>
      </c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7"/>
      <c r="BW214" s="115">
        <f>BW215</f>
        <v>30000</v>
      </c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7"/>
      <c r="CO214" s="118">
        <f t="shared" si="14"/>
        <v>476700</v>
      </c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</row>
    <row r="215" spans="1:110" ht="39" customHeight="1">
      <c r="A215" s="123" t="s">
        <v>141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4"/>
      <c r="AC215" s="131" t="s">
        <v>14</v>
      </c>
      <c r="AD215" s="132"/>
      <c r="AE215" s="132"/>
      <c r="AF215" s="132"/>
      <c r="AG215" s="132"/>
      <c r="AH215" s="132"/>
      <c r="AI215" s="122" t="s">
        <v>327</v>
      </c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1"/>
      <c r="AZ215" s="115">
        <f>AZ216</f>
        <v>506700</v>
      </c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7"/>
      <c r="BW215" s="115">
        <f>BW216</f>
        <v>30000</v>
      </c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7"/>
      <c r="CO215" s="118">
        <f t="shared" si="14"/>
        <v>476700</v>
      </c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</row>
    <row r="216" spans="1:110" ht="19.5" customHeight="1">
      <c r="A216" s="123" t="s">
        <v>130</v>
      </c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4"/>
      <c r="AC216" s="131" t="s">
        <v>14</v>
      </c>
      <c r="AD216" s="132"/>
      <c r="AE216" s="132"/>
      <c r="AF216" s="132"/>
      <c r="AG216" s="132"/>
      <c r="AH216" s="132"/>
      <c r="AI216" s="122" t="s">
        <v>328</v>
      </c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1"/>
      <c r="AZ216" s="115">
        <f>AZ217</f>
        <v>506700</v>
      </c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7"/>
      <c r="BW216" s="115">
        <f>BW217</f>
        <v>30000</v>
      </c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7"/>
      <c r="CO216" s="118">
        <f t="shared" si="14"/>
        <v>476700</v>
      </c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</row>
    <row r="217" spans="1:110" ht="19.5" customHeight="1">
      <c r="A217" s="123" t="s">
        <v>68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4"/>
      <c r="AC217" s="131" t="s">
        <v>14</v>
      </c>
      <c r="AD217" s="132"/>
      <c r="AE217" s="132"/>
      <c r="AF217" s="132"/>
      <c r="AG217" s="132"/>
      <c r="AH217" s="132"/>
      <c r="AI217" s="122" t="s">
        <v>329</v>
      </c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1"/>
      <c r="AZ217" s="115">
        <f>AZ218</f>
        <v>506700</v>
      </c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7"/>
      <c r="BW217" s="115">
        <f>BW218</f>
        <v>30000</v>
      </c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7"/>
      <c r="CO217" s="118">
        <f t="shared" si="14"/>
        <v>476700</v>
      </c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</row>
    <row r="218" spans="1:110" ht="18.75" customHeight="1">
      <c r="A218" s="123" t="s">
        <v>65</v>
      </c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4"/>
      <c r="AC218" s="131" t="s">
        <v>14</v>
      </c>
      <c r="AD218" s="132"/>
      <c r="AE218" s="132"/>
      <c r="AF218" s="132"/>
      <c r="AG218" s="132"/>
      <c r="AH218" s="132"/>
      <c r="AI218" s="122" t="s">
        <v>330</v>
      </c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1"/>
      <c r="AZ218" s="115">
        <v>506700</v>
      </c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7"/>
      <c r="BW218" s="115">
        <v>30000</v>
      </c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7"/>
      <c r="CO218" s="118">
        <f t="shared" si="14"/>
        <v>476700</v>
      </c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</row>
    <row r="219" spans="1:110" ht="124.5" customHeight="1">
      <c r="A219" s="123" t="s">
        <v>332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4"/>
      <c r="AC219" s="131" t="s">
        <v>14</v>
      </c>
      <c r="AD219" s="132"/>
      <c r="AE219" s="132"/>
      <c r="AF219" s="132"/>
      <c r="AG219" s="132"/>
      <c r="AH219" s="132"/>
      <c r="AI219" s="122" t="s">
        <v>331</v>
      </c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1"/>
      <c r="AZ219" s="115">
        <f>AZ220</f>
        <v>221300</v>
      </c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7"/>
      <c r="BW219" s="115">
        <f>BW220</f>
        <v>0</v>
      </c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7"/>
      <c r="CO219" s="118">
        <f t="shared" si="14"/>
        <v>221300</v>
      </c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</row>
    <row r="220" spans="1:110" ht="84" customHeight="1">
      <c r="A220" s="123" t="s">
        <v>322</v>
      </c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4"/>
      <c r="AC220" s="131" t="s">
        <v>14</v>
      </c>
      <c r="AD220" s="132"/>
      <c r="AE220" s="132"/>
      <c r="AF220" s="132"/>
      <c r="AG220" s="132"/>
      <c r="AH220" s="132"/>
      <c r="AI220" s="122" t="s">
        <v>333</v>
      </c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1"/>
      <c r="AZ220" s="115">
        <f>AZ221</f>
        <v>221300</v>
      </c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7"/>
      <c r="BW220" s="115">
        <f>BW221</f>
        <v>0</v>
      </c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7"/>
      <c r="CO220" s="118">
        <f t="shared" si="14"/>
        <v>221300</v>
      </c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</row>
    <row r="221" spans="1:110" ht="17.25" customHeight="1">
      <c r="A221" s="123" t="s">
        <v>130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4"/>
      <c r="AC221" s="131" t="s">
        <v>14</v>
      </c>
      <c r="AD221" s="132"/>
      <c r="AE221" s="132"/>
      <c r="AF221" s="132"/>
      <c r="AG221" s="132"/>
      <c r="AH221" s="132"/>
      <c r="AI221" s="122" t="s">
        <v>334</v>
      </c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1"/>
      <c r="AZ221" s="115">
        <f>AZ222</f>
        <v>221300</v>
      </c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7"/>
      <c r="BW221" s="115">
        <f>BW222</f>
        <v>0</v>
      </c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7"/>
      <c r="CO221" s="118">
        <f t="shared" si="14"/>
        <v>221300</v>
      </c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</row>
    <row r="222" spans="1:110" ht="22.5" customHeight="1">
      <c r="A222" s="123" t="s">
        <v>93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4"/>
      <c r="AC222" s="131" t="s">
        <v>14</v>
      </c>
      <c r="AD222" s="132"/>
      <c r="AE222" s="132"/>
      <c r="AF222" s="132"/>
      <c r="AG222" s="132"/>
      <c r="AH222" s="132"/>
      <c r="AI222" s="122" t="s">
        <v>335</v>
      </c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1"/>
      <c r="AZ222" s="115">
        <f>AZ223</f>
        <v>221300</v>
      </c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7"/>
      <c r="BW222" s="115">
        <f>BW223</f>
        <v>0</v>
      </c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7"/>
      <c r="CO222" s="118">
        <f t="shared" si="14"/>
        <v>221300</v>
      </c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</row>
    <row r="223" spans="1:110" ht="69.75" customHeight="1">
      <c r="A223" s="123" t="s">
        <v>321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4"/>
      <c r="AC223" s="119" t="str">
        <f>'[7]стр.2'!AC175</f>
        <v>200</v>
      </c>
      <c r="AD223" s="120"/>
      <c r="AE223" s="120"/>
      <c r="AF223" s="120"/>
      <c r="AG223" s="120"/>
      <c r="AH223" s="121"/>
      <c r="AI223" s="122" t="s">
        <v>336</v>
      </c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1"/>
      <c r="AZ223" s="115">
        <v>221300</v>
      </c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7"/>
      <c r="BW223" s="115">
        <v>0</v>
      </c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7"/>
      <c r="CO223" s="118">
        <f>AZ223-BW223</f>
        <v>221300</v>
      </c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</row>
    <row r="224" spans="1:110" ht="21.75" customHeight="1">
      <c r="A224" s="123" t="str">
        <f>'[6]Месячный отчет Расходы в Excel'!A223</f>
        <v> Коммунальное хозяйство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4"/>
      <c r="AC224" s="131" t="s">
        <v>14</v>
      </c>
      <c r="AD224" s="132"/>
      <c r="AE224" s="132"/>
      <c r="AF224" s="132"/>
      <c r="AG224" s="132"/>
      <c r="AH224" s="132"/>
      <c r="AI224" s="122" t="str">
        <f>'[6]Месячный отчет Расходы в Excel'!B223</f>
        <v>951 0502 0000000 000 000</v>
      </c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1"/>
      <c r="AZ224" s="115">
        <f>AZ231+AZ236+AZ225</f>
        <v>12801664</v>
      </c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7"/>
      <c r="BW224" s="115">
        <f>BW231+BW236+BW225</f>
        <v>984307.25</v>
      </c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7"/>
      <c r="CO224" s="118">
        <f>AZ224-BW224</f>
        <v>11817356.75</v>
      </c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</row>
    <row r="225" spans="1:110" ht="21.75" customHeight="1">
      <c r="A225" s="123" t="s">
        <v>91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4"/>
      <c r="AC225" s="119" t="s">
        <v>14</v>
      </c>
      <c r="AD225" s="120"/>
      <c r="AE225" s="120"/>
      <c r="AF225" s="120"/>
      <c r="AG225" s="120"/>
      <c r="AH225" s="121"/>
      <c r="AI225" s="122" t="s">
        <v>451</v>
      </c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1"/>
      <c r="AZ225" s="115">
        <f>AZ226</f>
        <v>43252</v>
      </c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7"/>
      <c r="BW225" s="115">
        <f>BW226</f>
        <v>43252</v>
      </c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7"/>
      <c r="CO225" s="118">
        <f aca="true" t="shared" si="17" ref="CO225:CO230">AZ225-BW225</f>
        <v>0</v>
      </c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</row>
    <row r="226" spans="1:110" ht="21.75" customHeight="1">
      <c r="A226" s="123" t="s">
        <v>92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4"/>
      <c r="AC226" s="119" t="s">
        <v>14</v>
      </c>
      <c r="AD226" s="120"/>
      <c r="AE226" s="120"/>
      <c r="AF226" s="120"/>
      <c r="AG226" s="120"/>
      <c r="AH226" s="121"/>
      <c r="AI226" s="122" t="s">
        <v>452</v>
      </c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1"/>
      <c r="AZ226" s="115">
        <f>AZ227</f>
        <v>43252</v>
      </c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7"/>
      <c r="BW226" s="115">
        <f>BW227</f>
        <v>43252</v>
      </c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7"/>
      <c r="CO226" s="118">
        <f t="shared" si="17"/>
        <v>0</v>
      </c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</row>
    <row r="227" spans="1:110" ht="102" customHeight="1">
      <c r="A227" s="123" t="s">
        <v>352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4"/>
      <c r="AC227" s="119" t="s">
        <v>14</v>
      </c>
      <c r="AD227" s="120"/>
      <c r="AE227" s="120"/>
      <c r="AF227" s="120"/>
      <c r="AG227" s="120"/>
      <c r="AH227" s="121"/>
      <c r="AI227" s="122" t="s">
        <v>453</v>
      </c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1"/>
      <c r="AZ227" s="115">
        <f>AZ228</f>
        <v>43252</v>
      </c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7"/>
      <c r="BW227" s="115">
        <f>BW228</f>
        <v>43252</v>
      </c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7"/>
      <c r="CO227" s="118">
        <f t="shared" si="17"/>
        <v>0</v>
      </c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</row>
    <row r="228" spans="1:110" ht="21.75" customHeight="1">
      <c r="A228" s="123" t="s">
        <v>130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4"/>
      <c r="AC228" s="119" t="s">
        <v>14</v>
      </c>
      <c r="AD228" s="120"/>
      <c r="AE228" s="120"/>
      <c r="AF228" s="120"/>
      <c r="AG228" s="120"/>
      <c r="AH228" s="121"/>
      <c r="AI228" s="122" t="s">
        <v>454</v>
      </c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1"/>
      <c r="AZ228" s="115">
        <f>AZ229</f>
        <v>43252</v>
      </c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7"/>
      <c r="BW228" s="115">
        <f>BW229</f>
        <v>43252</v>
      </c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7"/>
      <c r="CO228" s="118">
        <f t="shared" si="17"/>
        <v>0</v>
      </c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</row>
    <row r="229" spans="1:110" ht="30" customHeight="1">
      <c r="A229" s="123" t="s">
        <v>93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4"/>
      <c r="AC229" s="119" t="s">
        <v>14</v>
      </c>
      <c r="AD229" s="120"/>
      <c r="AE229" s="120"/>
      <c r="AF229" s="120"/>
      <c r="AG229" s="120"/>
      <c r="AH229" s="121"/>
      <c r="AI229" s="122" t="s">
        <v>455</v>
      </c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1"/>
      <c r="AZ229" s="115">
        <f>AZ230</f>
        <v>43252</v>
      </c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7"/>
      <c r="BW229" s="115">
        <f>BW230</f>
        <v>43252</v>
      </c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7"/>
      <c r="CO229" s="118">
        <f t="shared" si="17"/>
        <v>0</v>
      </c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</row>
    <row r="230" spans="1:110" ht="44.25" customHeight="1">
      <c r="A230" s="123" t="s">
        <v>304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4"/>
      <c r="AC230" s="119" t="s">
        <v>14</v>
      </c>
      <c r="AD230" s="120"/>
      <c r="AE230" s="120"/>
      <c r="AF230" s="120"/>
      <c r="AG230" s="120"/>
      <c r="AH230" s="121"/>
      <c r="AI230" s="122" t="s">
        <v>456</v>
      </c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1"/>
      <c r="AZ230" s="115">
        <v>43252</v>
      </c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7"/>
      <c r="BW230" s="115">
        <v>43252</v>
      </c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7"/>
      <c r="CO230" s="118">
        <f t="shared" si="17"/>
        <v>0</v>
      </c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</row>
    <row r="231" spans="1:110" ht="27" customHeight="1">
      <c r="A231" s="123" t="s">
        <v>275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4"/>
      <c r="AC231" s="131" t="s">
        <v>14</v>
      </c>
      <c r="AD231" s="132"/>
      <c r="AE231" s="132"/>
      <c r="AF231" s="132"/>
      <c r="AG231" s="132"/>
      <c r="AH231" s="132"/>
      <c r="AI231" s="122" t="s">
        <v>337</v>
      </c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1"/>
      <c r="AZ231" s="115">
        <f>AZ232</f>
        <v>9322684</v>
      </c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7"/>
      <c r="BW231" s="115">
        <f>BW232</f>
        <v>0</v>
      </c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7"/>
      <c r="CO231" s="118">
        <f t="shared" si="14"/>
        <v>9322684</v>
      </c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</row>
    <row r="232" spans="1:110" ht="99.75" customHeight="1">
      <c r="A232" s="123" t="s">
        <v>461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4"/>
      <c r="AC232" s="131" t="s">
        <v>14</v>
      </c>
      <c r="AD232" s="132"/>
      <c r="AE232" s="132"/>
      <c r="AF232" s="132"/>
      <c r="AG232" s="132"/>
      <c r="AH232" s="132"/>
      <c r="AI232" s="122" t="s">
        <v>460</v>
      </c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1"/>
      <c r="AZ232" s="115">
        <f>AZ233</f>
        <v>9322684</v>
      </c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7"/>
      <c r="BW232" s="115">
        <f>BW233</f>
        <v>0</v>
      </c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7"/>
      <c r="CO232" s="118">
        <f t="shared" si="14"/>
        <v>9322684</v>
      </c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</row>
    <row r="233" spans="1:110" ht="68.25" customHeight="1">
      <c r="A233" s="123" t="s">
        <v>462</v>
      </c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8"/>
      <c r="AC233" s="131" t="s">
        <v>14</v>
      </c>
      <c r="AD233" s="132"/>
      <c r="AE233" s="132"/>
      <c r="AF233" s="132"/>
      <c r="AG233" s="132"/>
      <c r="AH233" s="132"/>
      <c r="AI233" s="122" t="s">
        <v>459</v>
      </c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1"/>
      <c r="AZ233" s="115">
        <f>AZ234</f>
        <v>9322684</v>
      </c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7"/>
      <c r="BW233" s="115">
        <f>BW234</f>
        <v>0</v>
      </c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7"/>
      <c r="CO233" s="118">
        <f t="shared" si="14"/>
        <v>9322684</v>
      </c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</row>
    <row r="234" spans="1:110" ht="22.5" customHeight="1">
      <c r="A234" s="123" t="s">
        <v>70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4"/>
      <c r="AC234" s="131" t="s">
        <v>14</v>
      </c>
      <c r="AD234" s="132"/>
      <c r="AE234" s="132"/>
      <c r="AF234" s="132"/>
      <c r="AG234" s="132"/>
      <c r="AH234" s="132"/>
      <c r="AI234" s="122" t="s">
        <v>458</v>
      </c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1"/>
      <c r="AZ234" s="115">
        <f>AZ235</f>
        <v>9322684</v>
      </c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7"/>
      <c r="BW234" s="115">
        <f>-BW235</f>
        <v>0</v>
      </c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7"/>
      <c r="CO234" s="118">
        <f t="shared" si="14"/>
        <v>9322684</v>
      </c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</row>
    <row r="235" spans="1:110" ht="26.25" customHeight="1">
      <c r="A235" s="123" t="s">
        <v>71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4"/>
      <c r="AC235" s="131" t="s">
        <v>14</v>
      </c>
      <c r="AD235" s="132"/>
      <c r="AE235" s="132"/>
      <c r="AF235" s="132"/>
      <c r="AG235" s="132"/>
      <c r="AH235" s="132"/>
      <c r="AI235" s="122" t="s">
        <v>457</v>
      </c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1"/>
      <c r="AZ235" s="115">
        <v>9322684</v>
      </c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7"/>
      <c r="BW235" s="115">
        <v>0</v>
      </c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7"/>
      <c r="CO235" s="118">
        <f t="shared" si="14"/>
        <v>9322684</v>
      </c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</row>
    <row r="236" spans="1:110" ht="26.25" customHeight="1">
      <c r="A236" s="123" t="s">
        <v>246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4"/>
      <c r="AC236" s="131" t="s">
        <v>14</v>
      </c>
      <c r="AD236" s="132"/>
      <c r="AE236" s="132"/>
      <c r="AF236" s="132"/>
      <c r="AG236" s="132"/>
      <c r="AH236" s="132"/>
      <c r="AI236" s="122" t="s">
        <v>67</v>
      </c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1"/>
      <c r="AZ236" s="115">
        <f>AZ237</f>
        <v>3435728</v>
      </c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7"/>
      <c r="BW236" s="115">
        <f>BW237</f>
        <v>941055.25</v>
      </c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7"/>
      <c r="CO236" s="118">
        <f t="shared" si="14"/>
        <v>2494672.75</v>
      </c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</row>
    <row r="237" spans="1:110" ht="94.5" customHeight="1">
      <c r="A237" s="123" t="s">
        <v>339</v>
      </c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4"/>
      <c r="AC237" s="131" t="s">
        <v>14</v>
      </c>
      <c r="AD237" s="132"/>
      <c r="AE237" s="132"/>
      <c r="AF237" s="132"/>
      <c r="AG237" s="132"/>
      <c r="AH237" s="132"/>
      <c r="AI237" s="122" t="s">
        <v>338</v>
      </c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1"/>
      <c r="AZ237" s="115">
        <f>AZ238+AZ248</f>
        <v>3435728</v>
      </c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7"/>
      <c r="BW237" s="115">
        <f>BW238+BW248</f>
        <v>941055.25</v>
      </c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7"/>
      <c r="CO237" s="118">
        <f t="shared" si="14"/>
        <v>2494672.75</v>
      </c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</row>
    <row r="238" spans="1:110" ht="41.25" customHeight="1">
      <c r="A238" s="123" t="s">
        <v>141</v>
      </c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4"/>
      <c r="AC238" s="131" t="s">
        <v>14</v>
      </c>
      <c r="AD238" s="132"/>
      <c r="AE238" s="132"/>
      <c r="AF238" s="132"/>
      <c r="AG238" s="132"/>
      <c r="AH238" s="132"/>
      <c r="AI238" s="122" t="s">
        <v>340</v>
      </c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1"/>
      <c r="AZ238" s="115">
        <f>AZ239</f>
        <v>2371447</v>
      </c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7"/>
      <c r="BW238" s="115">
        <f>BW239</f>
        <v>597492.51</v>
      </c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7"/>
      <c r="CO238" s="118">
        <f t="shared" si="14"/>
        <v>1773954.49</v>
      </c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</row>
    <row r="239" spans="1:110" ht="15" customHeight="1">
      <c r="A239" s="123" t="s">
        <v>130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4"/>
      <c r="AC239" s="131" t="s">
        <v>14</v>
      </c>
      <c r="AD239" s="132"/>
      <c r="AE239" s="132"/>
      <c r="AF239" s="132"/>
      <c r="AG239" s="132"/>
      <c r="AH239" s="132"/>
      <c r="AI239" s="122" t="s">
        <v>341</v>
      </c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1"/>
      <c r="AZ239" s="115">
        <f>AZ240+AZ245+AZ247</f>
        <v>2371447</v>
      </c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7"/>
      <c r="BW239" s="115">
        <f>BW240+BW245+BW247</f>
        <v>597492.51</v>
      </c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7"/>
      <c r="CO239" s="118">
        <f t="shared" si="14"/>
        <v>1773954.49</v>
      </c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</row>
    <row r="240" spans="1:110" ht="22.5" customHeight="1">
      <c r="A240" s="123" t="s">
        <v>68</v>
      </c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4"/>
      <c r="AC240" s="131" t="s">
        <v>14</v>
      </c>
      <c r="AD240" s="132"/>
      <c r="AE240" s="132"/>
      <c r="AF240" s="132"/>
      <c r="AG240" s="132"/>
      <c r="AH240" s="132"/>
      <c r="AI240" s="122" t="s">
        <v>342</v>
      </c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1"/>
      <c r="AZ240" s="115">
        <f>AZ241+AZ242+AZ243+AZ244</f>
        <v>1509747</v>
      </c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7"/>
      <c r="BW240" s="115">
        <f>BW241+BW242+BW243+BW244</f>
        <v>306980.01</v>
      </c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7"/>
      <c r="CO240" s="118">
        <f t="shared" si="14"/>
        <v>1202766.99</v>
      </c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</row>
    <row r="241" spans="1:110" ht="24" customHeight="1">
      <c r="A241" s="123" t="s">
        <v>172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4"/>
      <c r="AC241" s="131" t="s">
        <v>14</v>
      </c>
      <c r="AD241" s="132"/>
      <c r="AE241" s="132"/>
      <c r="AF241" s="132"/>
      <c r="AG241" s="132"/>
      <c r="AH241" s="132"/>
      <c r="AI241" s="122" t="s">
        <v>343</v>
      </c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1"/>
      <c r="AZ241" s="115">
        <v>16400</v>
      </c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7"/>
      <c r="BW241" s="115">
        <v>6090.59</v>
      </c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7"/>
      <c r="CO241" s="118">
        <f t="shared" si="14"/>
        <v>10309.41</v>
      </c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</row>
    <row r="242" spans="1:110" ht="25.5" customHeight="1">
      <c r="A242" s="123" t="s">
        <v>345</v>
      </c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4"/>
      <c r="AC242" s="131" t="s">
        <v>14</v>
      </c>
      <c r="AD242" s="132"/>
      <c r="AE242" s="132"/>
      <c r="AF242" s="132"/>
      <c r="AG242" s="132"/>
      <c r="AH242" s="132"/>
      <c r="AI242" s="122" t="s">
        <v>344</v>
      </c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1"/>
      <c r="AZ242" s="115">
        <v>21700</v>
      </c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7"/>
      <c r="BW242" s="115">
        <v>2365.08</v>
      </c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7"/>
      <c r="CO242" s="118">
        <f t="shared" si="14"/>
        <v>19334.92</v>
      </c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</row>
    <row r="243" spans="1:110" ht="24.75" customHeight="1">
      <c r="A243" s="123" t="s">
        <v>69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4"/>
      <c r="AC243" s="119" t="s">
        <v>14</v>
      </c>
      <c r="AD243" s="120"/>
      <c r="AE243" s="120"/>
      <c r="AF243" s="120"/>
      <c r="AG243" s="120"/>
      <c r="AH243" s="121"/>
      <c r="AI243" s="122" t="s">
        <v>346</v>
      </c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1"/>
      <c r="AZ243" s="115">
        <v>374130</v>
      </c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6"/>
      <c r="BW243" s="115">
        <v>298524.34</v>
      </c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6"/>
      <c r="CO243" s="118">
        <f aca="true" t="shared" si="18" ref="CO243:CO251">AZ243-BW243</f>
        <v>75605.65999999997</v>
      </c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</row>
    <row r="244" spans="1:110" ht="12.75">
      <c r="A244" s="123" t="s">
        <v>65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4"/>
      <c r="AC244" s="119" t="s">
        <v>14</v>
      </c>
      <c r="AD244" s="120"/>
      <c r="AE244" s="120"/>
      <c r="AF244" s="120"/>
      <c r="AG244" s="120"/>
      <c r="AH244" s="121"/>
      <c r="AI244" s="122" t="s">
        <v>347</v>
      </c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1"/>
      <c r="AZ244" s="115">
        <v>1097517</v>
      </c>
      <c r="BA244" s="135"/>
      <c r="BB244" s="135"/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  <c r="BM244" s="135"/>
      <c r="BN244" s="135"/>
      <c r="BO244" s="135"/>
      <c r="BP244" s="135"/>
      <c r="BQ244" s="135"/>
      <c r="BR244" s="135"/>
      <c r="BS244" s="135"/>
      <c r="BT244" s="135"/>
      <c r="BU244" s="135"/>
      <c r="BV244" s="136"/>
      <c r="BW244" s="115">
        <v>0</v>
      </c>
      <c r="BX244" s="135"/>
      <c r="BY244" s="135"/>
      <c r="BZ244" s="135"/>
      <c r="CA244" s="135"/>
      <c r="CB244" s="135"/>
      <c r="CC244" s="135"/>
      <c r="CD244" s="135"/>
      <c r="CE244" s="135"/>
      <c r="CF244" s="135"/>
      <c r="CG244" s="135"/>
      <c r="CH244" s="135"/>
      <c r="CI244" s="135"/>
      <c r="CJ244" s="135"/>
      <c r="CK244" s="135"/>
      <c r="CL244" s="135"/>
      <c r="CM244" s="135"/>
      <c r="CN244" s="136"/>
      <c r="CO244" s="118">
        <f t="shared" si="18"/>
        <v>1097517</v>
      </c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</row>
    <row r="245" spans="1:110" ht="30" customHeight="1">
      <c r="A245" s="123" t="s">
        <v>93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4"/>
      <c r="AC245" s="119" t="s">
        <v>14</v>
      </c>
      <c r="AD245" s="120"/>
      <c r="AE245" s="120"/>
      <c r="AF245" s="120"/>
      <c r="AG245" s="120"/>
      <c r="AH245" s="121"/>
      <c r="AI245" s="122" t="s">
        <v>348</v>
      </c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1"/>
      <c r="AZ245" s="115">
        <f>AZ246</f>
        <v>835300</v>
      </c>
      <c r="BA245" s="135"/>
      <c r="BB245" s="135"/>
      <c r="BC245" s="135"/>
      <c r="BD245" s="135"/>
      <c r="BE245" s="135"/>
      <c r="BF245" s="135"/>
      <c r="BG245" s="135"/>
      <c r="BH245" s="135"/>
      <c r="BI245" s="135"/>
      <c r="BJ245" s="135"/>
      <c r="BK245" s="135"/>
      <c r="BL245" s="135"/>
      <c r="BM245" s="135"/>
      <c r="BN245" s="135"/>
      <c r="BO245" s="135"/>
      <c r="BP245" s="135"/>
      <c r="BQ245" s="135"/>
      <c r="BR245" s="135"/>
      <c r="BS245" s="135"/>
      <c r="BT245" s="135"/>
      <c r="BU245" s="135"/>
      <c r="BV245" s="136"/>
      <c r="BW245" s="115">
        <f>BW246</f>
        <v>290512.5</v>
      </c>
      <c r="BX245" s="135"/>
      <c r="BY245" s="135"/>
      <c r="BZ245" s="135"/>
      <c r="CA245" s="135"/>
      <c r="CB245" s="135"/>
      <c r="CC245" s="135"/>
      <c r="CD245" s="135"/>
      <c r="CE245" s="135"/>
      <c r="CF245" s="135"/>
      <c r="CG245" s="135"/>
      <c r="CH245" s="135"/>
      <c r="CI245" s="135"/>
      <c r="CJ245" s="135"/>
      <c r="CK245" s="135"/>
      <c r="CL245" s="135"/>
      <c r="CM245" s="135"/>
      <c r="CN245" s="136"/>
      <c r="CO245" s="118">
        <f t="shared" si="18"/>
        <v>544787.5</v>
      </c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</row>
    <row r="246" spans="1:110" ht="71.25" customHeight="1">
      <c r="A246" s="123" t="s">
        <v>321</v>
      </c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4"/>
      <c r="AC246" s="119" t="s">
        <v>14</v>
      </c>
      <c r="AD246" s="120"/>
      <c r="AE246" s="120"/>
      <c r="AF246" s="120"/>
      <c r="AG246" s="120"/>
      <c r="AH246" s="121"/>
      <c r="AI246" s="122" t="s">
        <v>349</v>
      </c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1"/>
      <c r="AZ246" s="115">
        <v>835300</v>
      </c>
      <c r="BA246" s="135"/>
      <c r="BB246" s="135"/>
      <c r="BC246" s="135"/>
      <c r="BD246" s="135"/>
      <c r="BE246" s="135"/>
      <c r="BF246" s="135"/>
      <c r="BG246" s="135"/>
      <c r="BH246" s="135"/>
      <c r="BI246" s="135"/>
      <c r="BJ246" s="135"/>
      <c r="BK246" s="135"/>
      <c r="BL246" s="135"/>
      <c r="BM246" s="135"/>
      <c r="BN246" s="135"/>
      <c r="BO246" s="135"/>
      <c r="BP246" s="135"/>
      <c r="BQ246" s="135"/>
      <c r="BR246" s="135"/>
      <c r="BS246" s="135"/>
      <c r="BT246" s="135"/>
      <c r="BU246" s="135"/>
      <c r="BV246" s="136"/>
      <c r="BW246" s="115">
        <v>290512.5</v>
      </c>
      <c r="BX246" s="135"/>
      <c r="BY246" s="135"/>
      <c r="BZ246" s="135"/>
      <c r="CA246" s="135"/>
      <c r="CB246" s="135"/>
      <c r="CC246" s="135"/>
      <c r="CD246" s="135"/>
      <c r="CE246" s="135"/>
      <c r="CF246" s="135"/>
      <c r="CG246" s="135"/>
      <c r="CH246" s="135"/>
      <c r="CI246" s="135"/>
      <c r="CJ246" s="135"/>
      <c r="CK246" s="135"/>
      <c r="CL246" s="135"/>
      <c r="CM246" s="135"/>
      <c r="CN246" s="136"/>
      <c r="CO246" s="118">
        <f t="shared" si="18"/>
        <v>544787.5</v>
      </c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</row>
    <row r="247" spans="1:110" ht="12.75">
      <c r="A247" s="123" t="s">
        <v>57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4"/>
      <c r="AC247" s="119" t="s">
        <v>14</v>
      </c>
      <c r="AD247" s="120"/>
      <c r="AE247" s="120"/>
      <c r="AF247" s="120"/>
      <c r="AG247" s="120"/>
      <c r="AH247" s="121"/>
      <c r="AI247" s="122" t="s">
        <v>350</v>
      </c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1"/>
      <c r="AZ247" s="115">
        <v>26400</v>
      </c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  <c r="BM247" s="135"/>
      <c r="BN247" s="135"/>
      <c r="BO247" s="135"/>
      <c r="BP247" s="135"/>
      <c r="BQ247" s="135"/>
      <c r="BR247" s="135"/>
      <c r="BS247" s="135"/>
      <c r="BT247" s="135"/>
      <c r="BU247" s="135"/>
      <c r="BV247" s="136"/>
      <c r="BW247" s="115">
        <v>0</v>
      </c>
      <c r="BX247" s="135"/>
      <c r="BY247" s="135"/>
      <c r="BZ247" s="135"/>
      <c r="CA247" s="135"/>
      <c r="CB247" s="135"/>
      <c r="CC247" s="135"/>
      <c r="CD247" s="135"/>
      <c r="CE247" s="135"/>
      <c r="CF247" s="135"/>
      <c r="CG247" s="135"/>
      <c r="CH247" s="135"/>
      <c r="CI247" s="135"/>
      <c r="CJ247" s="135"/>
      <c r="CK247" s="135"/>
      <c r="CL247" s="135"/>
      <c r="CM247" s="135"/>
      <c r="CN247" s="136"/>
      <c r="CO247" s="118">
        <f t="shared" si="18"/>
        <v>26400</v>
      </c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</row>
    <row r="248" spans="1:110" ht="101.25" customHeight="1">
      <c r="A248" s="123" t="s">
        <v>352</v>
      </c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4"/>
      <c r="AC248" s="119" t="s">
        <v>14</v>
      </c>
      <c r="AD248" s="120"/>
      <c r="AE248" s="120"/>
      <c r="AF248" s="120"/>
      <c r="AG248" s="120"/>
      <c r="AH248" s="121"/>
      <c r="AI248" s="122" t="s">
        <v>351</v>
      </c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1"/>
      <c r="AZ248" s="115">
        <f>AZ249</f>
        <v>1064281</v>
      </c>
      <c r="BA248" s="135"/>
      <c r="BB248" s="135"/>
      <c r="BC248" s="135"/>
      <c r="BD248" s="135"/>
      <c r="BE248" s="135"/>
      <c r="BF248" s="135"/>
      <c r="BG248" s="135"/>
      <c r="BH248" s="135"/>
      <c r="BI248" s="135"/>
      <c r="BJ248" s="135"/>
      <c r="BK248" s="135"/>
      <c r="BL248" s="135"/>
      <c r="BM248" s="135"/>
      <c r="BN248" s="135"/>
      <c r="BO248" s="135"/>
      <c r="BP248" s="135"/>
      <c r="BQ248" s="135"/>
      <c r="BR248" s="135"/>
      <c r="BS248" s="135"/>
      <c r="BT248" s="135"/>
      <c r="BU248" s="135"/>
      <c r="BV248" s="136"/>
      <c r="BW248" s="115">
        <f>BW249</f>
        <v>343562.74</v>
      </c>
      <c r="BX248" s="135"/>
      <c r="BY248" s="135"/>
      <c r="BZ248" s="135"/>
      <c r="CA248" s="135"/>
      <c r="CB248" s="135"/>
      <c r="CC248" s="135"/>
      <c r="CD248" s="135"/>
      <c r="CE248" s="135"/>
      <c r="CF248" s="135"/>
      <c r="CG248" s="135"/>
      <c r="CH248" s="135"/>
      <c r="CI248" s="135"/>
      <c r="CJ248" s="135"/>
      <c r="CK248" s="135"/>
      <c r="CL248" s="135"/>
      <c r="CM248" s="135"/>
      <c r="CN248" s="136"/>
      <c r="CO248" s="118">
        <f t="shared" si="18"/>
        <v>720718.26</v>
      </c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</row>
    <row r="249" spans="1:110" ht="12.75">
      <c r="A249" s="123" t="s">
        <v>130</v>
      </c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4"/>
      <c r="AC249" s="119" t="s">
        <v>14</v>
      </c>
      <c r="AD249" s="120"/>
      <c r="AE249" s="120"/>
      <c r="AF249" s="120"/>
      <c r="AG249" s="120"/>
      <c r="AH249" s="121"/>
      <c r="AI249" s="122" t="s">
        <v>353</v>
      </c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1"/>
      <c r="AZ249" s="115">
        <f>AZ250</f>
        <v>1064281</v>
      </c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6"/>
      <c r="BW249" s="115">
        <f>BW250</f>
        <v>343562.74</v>
      </c>
      <c r="BX249" s="135"/>
      <c r="BY249" s="135"/>
      <c r="BZ249" s="135"/>
      <c r="CA249" s="135"/>
      <c r="CB249" s="135"/>
      <c r="CC249" s="135"/>
      <c r="CD249" s="135"/>
      <c r="CE249" s="135"/>
      <c r="CF249" s="135"/>
      <c r="CG249" s="135"/>
      <c r="CH249" s="135"/>
      <c r="CI249" s="135"/>
      <c r="CJ249" s="135"/>
      <c r="CK249" s="135"/>
      <c r="CL249" s="135"/>
      <c r="CM249" s="135"/>
      <c r="CN249" s="136"/>
      <c r="CO249" s="118">
        <f t="shared" si="18"/>
        <v>720718.26</v>
      </c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</row>
    <row r="250" spans="1:110" ht="27" customHeight="1">
      <c r="A250" s="123" t="s">
        <v>93</v>
      </c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4"/>
      <c r="AC250" s="119" t="s">
        <v>14</v>
      </c>
      <c r="AD250" s="120"/>
      <c r="AE250" s="120"/>
      <c r="AF250" s="120"/>
      <c r="AG250" s="120"/>
      <c r="AH250" s="121"/>
      <c r="AI250" s="122" t="s">
        <v>354</v>
      </c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1"/>
      <c r="AZ250" s="115">
        <f>AZ251</f>
        <v>1064281</v>
      </c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7"/>
      <c r="BW250" s="115">
        <f>BW251</f>
        <v>343562.74</v>
      </c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7"/>
      <c r="CO250" s="118">
        <f t="shared" si="18"/>
        <v>720718.26</v>
      </c>
      <c r="CP250" s="118"/>
      <c r="CQ250" s="118"/>
      <c r="CR250" s="118"/>
      <c r="CS250" s="118"/>
      <c r="CT250" s="118"/>
      <c r="CU250" s="118"/>
      <c r="CV250" s="118"/>
      <c r="CW250" s="118"/>
      <c r="CX250" s="118"/>
      <c r="CY250" s="118"/>
      <c r="CZ250" s="118"/>
      <c r="DA250" s="118"/>
      <c r="DB250" s="118"/>
      <c r="DC250" s="118"/>
      <c r="DD250" s="118"/>
      <c r="DE250" s="118"/>
      <c r="DF250" s="118"/>
    </row>
    <row r="251" spans="1:110" ht="37.5" customHeight="1">
      <c r="A251" s="123" t="s">
        <v>304</v>
      </c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4"/>
      <c r="AC251" s="119" t="s">
        <v>14</v>
      </c>
      <c r="AD251" s="120"/>
      <c r="AE251" s="120"/>
      <c r="AF251" s="120"/>
      <c r="AG251" s="120"/>
      <c r="AH251" s="121"/>
      <c r="AI251" s="122" t="s">
        <v>355</v>
      </c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1"/>
      <c r="AZ251" s="115">
        <v>1064281</v>
      </c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7"/>
      <c r="BW251" s="115">
        <v>343562.74</v>
      </c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7"/>
      <c r="CO251" s="118">
        <f t="shared" si="18"/>
        <v>720718.26</v>
      </c>
      <c r="CP251" s="118"/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8"/>
      <c r="DF251" s="118"/>
    </row>
    <row r="252" spans="1:110" ht="17.25" customHeight="1">
      <c r="A252" s="123" t="str">
        <f>'[6]Месячный отчет Расходы в Excel'!A259</f>
        <v> Благоустройство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4"/>
      <c r="AC252" s="131" t="s">
        <v>14</v>
      </c>
      <c r="AD252" s="132"/>
      <c r="AE252" s="132"/>
      <c r="AF252" s="132"/>
      <c r="AG252" s="132"/>
      <c r="AH252" s="132"/>
      <c r="AI252" s="122" t="str">
        <f>'[6]Месячный отчет Расходы в Excel'!B259</f>
        <v>951 0503 0000000 000 000</v>
      </c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1"/>
      <c r="AZ252" s="25">
        <f>AZ253</f>
        <v>41010743</v>
      </c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7"/>
      <c r="BW252" s="25">
        <f>BW253</f>
        <v>11856532.14</v>
      </c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7"/>
      <c r="CO252" s="118">
        <f t="shared" si="14"/>
        <v>29154210.86</v>
      </c>
      <c r="CP252" s="118"/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8"/>
      <c r="DF252" s="118"/>
    </row>
    <row r="253" spans="1:110" ht="25.5" customHeight="1">
      <c r="A253" s="123" t="s">
        <v>66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4"/>
      <c r="AC253" s="131" t="s">
        <v>14</v>
      </c>
      <c r="AD253" s="132"/>
      <c r="AE253" s="132"/>
      <c r="AF253" s="132"/>
      <c r="AG253" s="132"/>
      <c r="AH253" s="132"/>
      <c r="AI253" s="122" t="s">
        <v>356</v>
      </c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1"/>
      <c r="AZ253" s="115">
        <f>AZ254</f>
        <v>41010743</v>
      </c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7"/>
      <c r="BW253" s="115">
        <f>BW254</f>
        <v>11856532.14</v>
      </c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7"/>
      <c r="CO253" s="118">
        <f t="shared" si="14"/>
        <v>29154210.86</v>
      </c>
      <c r="CP253" s="118"/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8"/>
      <c r="DF253" s="118"/>
    </row>
    <row r="254" spans="1:110" ht="83.25" customHeight="1">
      <c r="A254" s="123" t="s">
        <v>358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4"/>
      <c r="AC254" s="131" t="s">
        <v>14</v>
      </c>
      <c r="AD254" s="132"/>
      <c r="AE254" s="132"/>
      <c r="AF254" s="132"/>
      <c r="AG254" s="132"/>
      <c r="AH254" s="132"/>
      <c r="AI254" s="122" t="s">
        <v>357</v>
      </c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1"/>
      <c r="AZ254" s="115">
        <f>AZ255+AZ265+AZ274</f>
        <v>41010743</v>
      </c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7"/>
      <c r="BW254" s="115">
        <f>BW255+BW265+BW274</f>
        <v>11856532.14</v>
      </c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7"/>
      <c r="CO254" s="118">
        <f t="shared" si="14"/>
        <v>29154210.86</v>
      </c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</row>
    <row r="255" spans="1:110" ht="30" customHeight="1">
      <c r="A255" s="123" t="s">
        <v>360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4"/>
      <c r="AC255" s="131" t="s">
        <v>14</v>
      </c>
      <c r="AD255" s="132"/>
      <c r="AE255" s="132"/>
      <c r="AF255" s="132"/>
      <c r="AG255" s="132"/>
      <c r="AH255" s="132"/>
      <c r="AI255" s="122" t="s">
        <v>359</v>
      </c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1"/>
      <c r="AZ255" s="115">
        <f>AZ256+AZ261</f>
        <v>20154000</v>
      </c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7"/>
      <c r="BW255" s="115">
        <f>BW256+BW261</f>
        <v>5949811.17</v>
      </c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7"/>
      <c r="CO255" s="118">
        <f t="shared" si="14"/>
        <v>14204188.83</v>
      </c>
      <c r="CP255" s="118"/>
      <c r="CQ255" s="118"/>
      <c r="CR255" s="118"/>
      <c r="CS255" s="118"/>
      <c r="CT255" s="118"/>
      <c r="CU255" s="118"/>
      <c r="CV255" s="118"/>
      <c r="CW255" s="118"/>
      <c r="CX255" s="118"/>
      <c r="CY255" s="118"/>
      <c r="CZ255" s="118"/>
      <c r="DA255" s="118"/>
      <c r="DB255" s="118"/>
      <c r="DC255" s="118"/>
      <c r="DD255" s="118"/>
      <c r="DE255" s="118"/>
      <c r="DF255" s="118"/>
    </row>
    <row r="256" spans="1:110" ht="39" customHeight="1">
      <c r="A256" s="123" t="s">
        <v>141</v>
      </c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4"/>
      <c r="AC256" s="131" t="s">
        <v>14</v>
      </c>
      <c r="AD256" s="132"/>
      <c r="AE256" s="132"/>
      <c r="AF256" s="132"/>
      <c r="AG256" s="132"/>
      <c r="AH256" s="132"/>
      <c r="AI256" s="122" t="s">
        <v>361</v>
      </c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1"/>
      <c r="AZ256" s="115">
        <f>AZ257</f>
        <v>3203500</v>
      </c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7"/>
      <c r="BW256" s="115">
        <f>BW257</f>
        <v>450399.56</v>
      </c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7"/>
      <c r="CO256" s="118">
        <f t="shared" si="14"/>
        <v>2753100.44</v>
      </c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8"/>
      <c r="DB256" s="118"/>
      <c r="DC256" s="118"/>
      <c r="DD256" s="118"/>
      <c r="DE256" s="118"/>
      <c r="DF256" s="118"/>
    </row>
    <row r="257" spans="1:110" ht="20.25" customHeight="1">
      <c r="A257" s="123" t="s">
        <v>130</v>
      </c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4"/>
      <c r="AC257" s="131" t="s">
        <v>14</v>
      </c>
      <c r="AD257" s="132"/>
      <c r="AE257" s="132"/>
      <c r="AF257" s="132"/>
      <c r="AG257" s="132"/>
      <c r="AH257" s="132"/>
      <c r="AI257" s="122" t="s">
        <v>362</v>
      </c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1"/>
      <c r="AZ257" s="115">
        <f>AZ258</f>
        <v>3203500</v>
      </c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7"/>
      <c r="BW257" s="115">
        <f>BW258</f>
        <v>450399.56</v>
      </c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7"/>
      <c r="CO257" s="118">
        <f t="shared" si="14"/>
        <v>2753100.44</v>
      </c>
      <c r="CP257" s="118"/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8"/>
      <c r="DB257" s="118"/>
      <c r="DC257" s="118"/>
      <c r="DD257" s="118"/>
      <c r="DE257" s="118"/>
      <c r="DF257" s="118"/>
    </row>
    <row r="258" spans="1:110" ht="20.25" customHeight="1">
      <c r="A258" s="123" t="s">
        <v>68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4"/>
      <c r="AC258" s="131" t="s">
        <v>14</v>
      </c>
      <c r="AD258" s="132"/>
      <c r="AE258" s="132"/>
      <c r="AF258" s="132"/>
      <c r="AG258" s="132"/>
      <c r="AH258" s="132"/>
      <c r="AI258" s="122" t="s">
        <v>363</v>
      </c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1"/>
      <c r="AZ258" s="115">
        <f>AZ259+AZ260</f>
        <v>3203500</v>
      </c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7"/>
      <c r="BW258" s="115">
        <f>BW259+BW260</f>
        <v>450399.56</v>
      </c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7"/>
      <c r="CO258" s="118">
        <f t="shared" si="14"/>
        <v>2753100.44</v>
      </c>
      <c r="CP258" s="118"/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  <c r="DE258" s="118"/>
      <c r="DF258" s="118"/>
    </row>
    <row r="259" spans="1:110" ht="24" customHeight="1">
      <c r="A259" s="123" t="s">
        <v>69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4"/>
      <c r="AC259" s="131" t="s">
        <v>14</v>
      </c>
      <c r="AD259" s="132"/>
      <c r="AE259" s="132"/>
      <c r="AF259" s="132"/>
      <c r="AG259" s="132"/>
      <c r="AH259" s="132"/>
      <c r="AI259" s="122" t="s">
        <v>364</v>
      </c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1"/>
      <c r="AZ259" s="115">
        <v>3082800</v>
      </c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7"/>
      <c r="BW259" s="115">
        <v>449299.56</v>
      </c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7"/>
      <c r="CO259" s="118">
        <f t="shared" si="14"/>
        <v>2633500.44</v>
      </c>
      <c r="CP259" s="118"/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18"/>
      <c r="DB259" s="118"/>
      <c r="DC259" s="118"/>
      <c r="DD259" s="118"/>
      <c r="DE259" s="118"/>
      <c r="DF259" s="118"/>
    </row>
    <row r="260" spans="1:110" ht="16.5" customHeight="1">
      <c r="A260" s="123" t="s">
        <v>65</v>
      </c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4"/>
      <c r="AC260" s="131" t="s">
        <v>14</v>
      </c>
      <c r="AD260" s="132"/>
      <c r="AE260" s="132"/>
      <c r="AF260" s="132"/>
      <c r="AG260" s="132"/>
      <c r="AH260" s="132"/>
      <c r="AI260" s="122" t="s">
        <v>365</v>
      </c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1"/>
      <c r="AZ260" s="115">
        <v>120700</v>
      </c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7"/>
      <c r="BW260" s="115">
        <v>1100</v>
      </c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7"/>
      <c r="CO260" s="118">
        <f t="shared" si="14"/>
        <v>119600</v>
      </c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8"/>
      <c r="DF260" s="118"/>
    </row>
    <row r="261" spans="1:110" ht="102.75" customHeight="1">
      <c r="A261" s="123" t="s">
        <v>352</v>
      </c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4"/>
      <c r="AC261" s="131" t="s">
        <v>14</v>
      </c>
      <c r="AD261" s="132"/>
      <c r="AE261" s="132"/>
      <c r="AF261" s="132"/>
      <c r="AG261" s="132"/>
      <c r="AH261" s="132"/>
      <c r="AI261" s="122" t="s">
        <v>366</v>
      </c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1"/>
      <c r="AZ261" s="115">
        <f>AZ262</f>
        <v>16950500</v>
      </c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7"/>
      <c r="BW261" s="115">
        <f>BW262</f>
        <v>5499411.61</v>
      </c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7"/>
      <c r="CO261" s="118">
        <f t="shared" si="14"/>
        <v>11451088.39</v>
      </c>
      <c r="CP261" s="118"/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8"/>
      <c r="DB261" s="118"/>
      <c r="DC261" s="118"/>
      <c r="DD261" s="118"/>
      <c r="DE261" s="118"/>
      <c r="DF261" s="118"/>
    </row>
    <row r="262" spans="1:110" ht="19.5" customHeight="1">
      <c r="A262" s="123" t="s">
        <v>130</v>
      </c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4"/>
      <c r="AC262" s="131" t="s">
        <v>14</v>
      </c>
      <c r="AD262" s="132"/>
      <c r="AE262" s="132"/>
      <c r="AF262" s="132"/>
      <c r="AG262" s="132"/>
      <c r="AH262" s="132"/>
      <c r="AI262" s="122" t="s">
        <v>367</v>
      </c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1"/>
      <c r="AZ262" s="115">
        <f>AZ263</f>
        <v>16950500</v>
      </c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7"/>
      <c r="BW262" s="115">
        <f>BW263</f>
        <v>5499411.61</v>
      </c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7"/>
      <c r="CO262" s="118">
        <f t="shared" si="14"/>
        <v>11451088.39</v>
      </c>
      <c r="CP262" s="118"/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8"/>
      <c r="DB262" s="118"/>
      <c r="DC262" s="118"/>
      <c r="DD262" s="118"/>
      <c r="DE262" s="118"/>
      <c r="DF262" s="118"/>
    </row>
    <row r="263" spans="1:110" ht="33" customHeight="1">
      <c r="A263" s="123" t="s">
        <v>93</v>
      </c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4"/>
      <c r="AC263" s="131" t="s">
        <v>14</v>
      </c>
      <c r="AD263" s="132"/>
      <c r="AE263" s="132"/>
      <c r="AF263" s="132"/>
      <c r="AG263" s="132"/>
      <c r="AH263" s="132"/>
      <c r="AI263" s="122" t="s">
        <v>368</v>
      </c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1"/>
      <c r="AZ263" s="115">
        <f>AZ264</f>
        <v>16950500</v>
      </c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7"/>
      <c r="BW263" s="115">
        <f>BW264</f>
        <v>5499411.61</v>
      </c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7"/>
      <c r="CO263" s="118">
        <f t="shared" si="14"/>
        <v>11451088.39</v>
      </c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</row>
    <row r="264" spans="1:110" ht="40.5" customHeight="1">
      <c r="A264" s="123" t="s">
        <v>304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4"/>
      <c r="AC264" s="131" t="s">
        <v>14</v>
      </c>
      <c r="AD264" s="132"/>
      <c r="AE264" s="132"/>
      <c r="AF264" s="132"/>
      <c r="AG264" s="132"/>
      <c r="AH264" s="132"/>
      <c r="AI264" s="122" t="s">
        <v>369</v>
      </c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1"/>
      <c r="AZ264" s="115">
        <v>16950500</v>
      </c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7"/>
      <c r="BW264" s="115">
        <v>5499411.61</v>
      </c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7"/>
      <c r="CO264" s="118">
        <f t="shared" si="14"/>
        <v>11451088.39</v>
      </c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8"/>
      <c r="DF264" s="118"/>
    </row>
    <row r="265" spans="1:110" ht="28.5" customHeight="1">
      <c r="A265" s="123" t="s">
        <v>371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4"/>
      <c r="AC265" s="131" t="s">
        <v>14</v>
      </c>
      <c r="AD265" s="132"/>
      <c r="AE265" s="132"/>
      <c r="AF265" s="132"/>
      <c r="AG265" s="132"/>
      <c r="AH265" s="132"/>
      <c r="AI265" s="122" t="s">
        <v>370</v>
      </c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1"/>
      <c r="AZ265" s="115">
        <f>AZ266+AZ270</f>
        <v>393200</v>
      </c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7"/>
      <c r="BW265" s="115">
        <f>BW266+BW270</f>
        <v>65113.95</v>
      </c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7"/>
      <c r="CO265" s="118">
        <f t="shared" si="14"/>
        <v>328086.05</v>
      </c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</row>
    <row r="266" spans="1:110" ht="37.5" customHeight="1">
      <c r="A266" s="123" t="s">
        <v>141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4"/>
      <c r="AC266" s="131" t="s">
        <v>14</v>
      </c>
      <c r="AD266" s="132"/>
      <c r="AE266" s="132"/>
      <c r="AF266" s="132"/>
      <c r="AG266" s="132"/>
      <c r="AH266" s="132"/>
      <c r="AI266" s="122" t="s">
        <v>372</v>
      </c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1"/>
      <c r="AZ266" s="115">
        <f>AZ267</f>
        <v>100000</v>
      </c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7"/>
      <c r="BW266" s="115">
        <f>BW267</f>
        <v>0</v>
      </c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7"/>
      <c r="CO266" s="118">
        <f t="shared" si="14"/>
        <v>100000</v>
      </c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</row>
    <row r="267" spans="1:110" ht="24" customHeight="1">
      <c r="A267" s="123" t="s">
        <v>130</v>
      </c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4"/>
      <c r="AC267" s="131" t="s">
        <v>14</v>
      </c>
      <c r="AD267" s="132"/>
      <c r="AE267" s="132"/>
      <c r="AF267" s="132"/>
      <c r="AG267" s="132"/>
      <c r="AH267" s="132"/>
      <c r="AI267" s="122" t="s">
        <v>373</v>
      </c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1"/>
      <c r="AZ267" s="115">
        <f>AZ268</f>
        <v>100000</v>
      </c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7"/>
      <c r="BW267" s="115">
        <f>BW268</f>
        <v>0</v>
      </c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7"/>
      <c r="CO267" s="118">
        <f t="shared" si="14"/>
        <v>100000</v>
      </c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8"/>
      <c r="DF267" s="118"/>
    </row>
    <row r="268" spans="1:110" ht="18" customHeight="1">
      <c r="A268" s="123" t="s">
        <v>68</v>
      </c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4"/>
      <c r="AC268" s="131" t="s">
        <v>14</v>
      </c>
      <c r="AD268" s="132"/>
      <c r="AE268" s="132"/>
      <c r="AF268" s="132"/>
      <c r="AG268" s="132"/>
      <c r="AH268" s="132"/>
      <c r="AI268" s="122" t="s">
        <v>374</v>
      </c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1"/>
      <c r="AZ268" s="115">
        <f>AZ269</f>
        <v>100000</v>
      </c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7"/>
      <c r="BW268" s="115">
        <f>BW269</f>
        <v>0</v>
      </c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7"/>
      <c r="CO268" s="118">
        <f t="shared" si="14"/>
        <v>100000</v>
      </c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</row>
    <row r="269" spans="1:110" ht="23.25" customHeight="1">
      <c r="A269" s="123" t="s">
        <v>69</v>
      </c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4"/>
      <c r="AC269" s="131" t="s">
        <v>14</v>
      </c>
      <c r="AD269" s="132"/>
      <c r="AE269" s="132"/>
      <c r="AF269" s="132"/>
      <c r="AG269" s="132"/>
      <c r="AH269" s="132"/>
      <c r="AI269" s="122" t="s">
        <v>375</v>
      </c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1"/>
      <c r="AZ269" s="115">
        <v>100000</v>
      </c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7"/>
      <c r="BW269" s="115">
        <v>0</v>
      </c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7"/>
      <c r="CO269" s="118">
        <f t="shared" si="14"/>
        <v>100000</v>
      </c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</row>
    <row r="270" spans="1:110" ht="103.5" customHeight="1">
      <c r="A270" s="123" t="s">
        <v>352</v>
      </c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4"/>
      <c r="AC270" s="131" t="s">
        <v>14</v>
      </c>
      <c r="AD270" s="132"/>
      <c r="AE270" s="132"/>
      <c r="AF270" s="132"/>
      <c r="AG270" s="132"/>
      <c r="AH270" s="132"/>
      <c r="AI270" s="122" t="s">
        <v>376</v>
      </c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1"/>
      <c r="AZ270" s="115">
        <f>AZ271</f>
        <v>293200</v>
      </c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7"/>
      <c r="BW270" s="115">
        <f>BW271</f>
        <v>65113.95</v>
      </c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7"/>
      <c r="CO270" s="118">
        <f t="shared" si="14"/>
        <v>228086.05</v>
      </c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</row>
    <row r="271" spans="1:110" ht="15.75" customHeight="1">
      <c r="A271" s="123" t="s">
        <v>130</v>
      </c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4"/>
      <c r="AC271" s="131" t="s">
        <v>14</v>
      </c>
      <c r="AD271" s="132"/>
      <c r="AE271" s="132"/>
      <c r="AF271" s="132"/>
      <c r="AG271" s="132"/>
      <c r="AH271" s="132"/>
      <c r="AI271" s="122" t="s">
        <v>377</v>
      </c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1"/>
      <c r="AZ271" s="115">
        <f>AZ272</f>
        <v>293200</v>
      </c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7"/>
      <c r="BW271" s="115">
        <f>BW272</f>
        <v>65113.95</v>
      </c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7"/>
      <c r="CO271" s="118">
        <f t="shared" si="14"/>
        <v>228086.05</v>
      </c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</row>
    <row r="272" spans="1:110" ht="31.5" customHeight="1">
      <c r="A272" s="123" t="s">
        <v>93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4"/>
      <c r="AC272" s="131" t="s">
        <v>14</v>
      </c>
      <c r="AD272" s="132"/>
      <c r="AE272" s="132"/>
      <c r="AF272" s="132"/>
      <c r="AG272" s="132"/>
      <c r="AH272" s="132"/>
      <c r="AI272" s="122" t="s">
        <v>378</v>
      </c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1"/>
      <c r="AZ272" s="115">
        <f>AZ273</f>
        <v>293200</v>
      </c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7"/>
      <c r="BW272" s="115">
        <f>BW273</f>
        <v>65113.95</v>
      </c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7"/>
      <c r="CO272" s="118">
        <f t="shared" si="14"/>
        <v>228086.05</v>
      </c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8"/>
      <c r="DB272" s="118"/>
      <c r="DC272" s="118"/>
      <c r="DD272" s="118"/>
      <c r="DE272" s="118"/>
      <c r="DF272" s="118"/>
    </row>
    <row r="273" spans="1:110" ht="38.25" customHeight="1">
      <c r="A273" s="123" t="s">
        <v>304</v>
      </c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4"/>
      <c r="AC273" s="131" t="s">
        <v>14</v>
      </c>
      <c r="AD273" s="132"/>
      <c r="AE273" s="132"/>
      <c r="AF273" s="132"/>
      <c r="AG273" s="132"/>
      <c r="AH273" s="132"/>
      <c r="AI273" s="122" t="s">
        <v>379</v>
      </c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1"/>
      <c r="AZ273" s="115">
        <v>293200</v>
      </c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7"/>
      <c r="BW273" s="115">
        <v>65113.95</v>
      </c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7"/>
      <c r="CO273" s="118">
        <f t="shared" si="14"/>
        <v>228086.05</v>
      </c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8"/>
      <c r="DF273" s="118"/>
    </row>
    <row r="274" spans="1:110" ht="70.5" customHeight="1">
      <c r="A274" s="123" t="s">
        <v>381</v>
      </c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4"/>
      <c r="AC274" s="131" t="s">
        <v>14</v>
      </c>
      <c r="AD274" s="132"/>
      <c r="AE274" s="132"/>
      <c r="AF274" s="132"/>
      <c r="AG274" s="132"/>
      <c r="AH274" s="132"/>
      <c r="AI274" s="122" t="s">
        <v>380</v>
      </c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1"/>
      <c r="AZ274" s="115">
        <f>AZ275+AZ279+AZ286</f>
        <v>20463543</v>
      </c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7"/>
      <c r="BW274" s="115">
        <f>BW275+BW279+BW286</f>
        <v>5841607.02</v>
      </c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7"/>
      <c r="CO274" s="118">
        <f t="shared" si="14"/>
        <v>14621935.98</v>
      </c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</row>
    <row r="275" spans="1:110" ht="21.75" customHeight="1">
      <c r="A275" s="123" t="s">
        <v>235</v>
      </c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4"/>
      <c r="AC275" s="131" t="s">
        <v>14</v>
      </c>
      <c r="AD275" s="132"/>
      <c r="AE275" s="132"/>
      <c r="AF275" s="132"/>
      <c r="AG275" s="132"/>
      <c r="AH275" s="132"/>
      <c r="AI275" s="122" t="s">
        <v>382</v>
      </c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1"/>
      <c r="AZ275" s="115">
        <f>AZ276</f>
        <v>534700</v>
      </c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7"/>
      <c r="BW275" s="115">
        <f>BW276</f>
        <v>204945.07</v>
      </c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7"/>
      <c r="CO275" s="118">
        <f t="shared" si="14"/>
        <v>329754.93</v>
      </c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</row>
    <row r="276" spans="1:110" ht="17.25" customHeight="1">
      <c r="A276" s="123" t="s">
        <v>130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4"/>
      <c r="AC276" s="131" t="s">
        <v>14</v>
      </c>
      <c r="AD276" s="132"/>
      <c r="AE276" s="132"/>
      <c r="AF276" s="132"/>
      <c r="AG276" s="132"/>
      <c r="AH276" s="132"/>
      <c r="AI276" s="122" t="s">
        <v>383</v>
      </c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1"/>
      <c r="AZ276" s="115">
        <f>AZ277</f>
        <v>534700</v>
      </c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7"/>
      <c r="BW276" s="115">
        <f>BW277</f>
        <v>204945.07</v>
      </c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7"/>
      <c r="CO276" s="118">
        <f t="shared" si="14"/>
        <v>329754.93</v>
      </c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8"/>
      <c r="DF276" s="118"/>
    </row>
    <row r="277" spans="1:110" ht="18.75" customHeight="1">
      <c r="A277" s="123" t="s">
        <v>68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4"/>
      <c r="AC277" s="131" t="s">
        <v>14</v>
      </c>
      <c r="AD277" s="132"/>
      <c r="AE277" s="132"/>
      <c r="AF277" s="132"/>
      <c r="AG277" s="132"/>
      <c r="AH277" s="132"/>
      <c r="AI277" s="122" t="s">
        <v>384</v>
      </c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1"/>
      <c r="AZ277" s="115">
        <f>AZ278</f>
        <v>534700</v>
      </c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7"/>
      <c r="BW277" s="115">
        <f>BW278</f>
        <v>204945.07</v>
      </c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7"/>
      <c r="CO277" s="118">
        <f t="shared" si="14"/>
        <v>329754.93</v>
      </c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</row>
    <row r="278" spans="1:110" ht="24" customHeight="1">
      <c r="A278" s="123" t="s">
        <v>65</v>
      </c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4"/>
      <c r="AC278" s="131" t="s">
        <v>14</v>
      </c>
      <c r="AD278" s="132"/>
      <c r="AE278" s="132"/>
      <c r="AF278" s="132"/>
      <c r="AG278" s="132"/>
      <c r="AH278" s="132"/>
      <c r="AI278" s="122" t="s">
        <v>385</v>
      </c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1"/>
      <c r="AZ278" s="115">
        <v>534700</v>
      </c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7"/>
      <c r="BW278" s="115">
        <v>204945.07</v>
      </c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7"/>
      <c r="CO278" s="118">
        <f t="shared" si="14"/>
        <v>329754.93</v>
      </c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</row>
    <row r="279" spans="1:110" ht="45" customHeight="1">
      <c r="A279" s="123" t="s">
        <v>141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4"/>
      <c r="AC279" s="131" t="s">
        <v>14</v>
      </c>
      <c r="AD279" s="132"/>
      <c r="AE279" s="132"/>
      <c r="AF279" s="132"/>
      <c r="AG279" s="132"/>
      <c r="AH279" s="132"/>
      <c r="AI279" s="122" t="s">
        <v>386</v>
      </c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1"/>
      <c r="AZ279" s="115">
        <f>AZ280+AZ284</f>
        <v>18371184</v>
      </c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7"/>
      <c r="BW279" s="115">
        <f>BW280+BW284</f>
        <v>5374361.02</v>
      </c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7"/>
      <c r="CO279" s="118">
        <f aca="true" t="shared" si="19" ref="CO279:CO309">AZ279-BW279</f>
        <v>12996822.98</v>
      </c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</row>
    <row r="280" spans="1:110" ht="15" customHeight="1">
      <c r="A280" s="123" t="s">
        <v>130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4"/>
      <c r="AC280" s="131" t="s">
        <v>14</v>
      </c>
      <c r="AD280" s="132"/>
      <c r="AE280" s="132"/>
      <c r="AF280" s="132"/>
      <c r="AG280" s="132"/>
      <c r="AH280" s="132"/>
      <c r="AI280" s="122" t="s">
        <v>387</v>
      </c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1"/>
      <c r="AZ280" s="115">
        <f>AZ281</f>
        <v>18053284</v>
      </c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7"/>
      <c r="BW280" s="115">
        <f>BW281</f>
        <v>5369361.02</v>
      </c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7"/>
      <c r="CO280" s="118">
        <f t="shared" si="19"/>
        <v>12683922.98</v>
      </c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</row>
    <row r="281" spans="1:110" ht="21.75" customHeight="1">
      <c r="A281" s="123" t="s">
        <v>68</v>
      </c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4"/>
      <c r="AC281" s="131" t="s">
        <v>14</v>
      </c>
      <c r="AD281" s="132"/>
      <c r="AE281" s="132"/>
      <c r="AF281" s="132"/>
      <c r="AG281" s="132"/>
      <c r="AH281" s="132"/>
      <c r="AI281" s="122" t="s">
        <v>388</v>
      </c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1"/>
      <c r="AZ281" s="115">
        <f>AZ282+AZ283</f>
        <v>18053284</v>
      </c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7"/>
      <c r="BW281" s="115">
        <f>BW282+BW283</f>
        <v>5369361.02</v>
      </c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7"/>
      <c r="CO281" s="118">
        <f t="shared" si="19"/>
        <v>12683922.98</v>
      </c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</row>
    <row r="282" spans="1:110" ht="28.5" customHeight="1">
      <c r="A282" s="123" t="s">
        <v>69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4"/>
      <c r="AC282" s="131" t="s">
        <v>14</v>
      </c>
      <c r="AD282" s="132"/>
      <c r="AE282" s="132"/>
      <c r="AF282" s="132"/>
      <c r="AG282" s="132"/>
      <c r="AH282" s="132"/>
      <c r="AI282" s="122" t="s">
        <v>389</v>
      </c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1"/>
      <c r="AZ282" s="115">
        <v>17481896</v>
      </c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7"/>
      <c r="BW282" s="115">
        <v>5160173.89</v>
      </c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7"/>
      <c r="CO282" s="118">
        <f t="shared" si="19"/>
        <v>12321722.11</v>
      </c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8"/>
      <c r="DB282" s="118"/>
      <c r="DC282" s="118"/>
      <c r="DD282" s="118"/>
      <c r="DE282" s="118"/>
      <c r="DF282" s="118"/>
    </row>
    <row r="283" spans="1:110" ht="19.5" customHeight="1">
      <c r="A283" s="123" t="s">
        <v>65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4"/>
      <c r="AC283" s="131" t="s">
        <v>14</v>
      </c>
      <c r="AD283" s="132"/>
      <c r="AE283" s="132"/>
      <c r="AF283" s="132"/>
      <c r="AG283" s="132"/>
      <c r="AH283" s="132"/>
      <c r="AI283" s="122" t="s">
        <v>390</v>
      </c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1"/>
      <c r="AZ283" s="115">
        <v>571388</v>
      </c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7"/>
      <c r="BW283" s="115">
        <v>209187.13</v>
      </c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7"/>
      <c r="CO283" s="118">
        <f t="shared" si="19"/>
        <v>362200.87</v>
      </c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</row>
    <row r="284" spans="1:110" ht="27" customHeight="1">
      <c r="A284" s="123" t="s">
        <v>70</v>
      </c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4"/>
      <c r="AC284" s="131" t="s">
        <v>14</v>
      </c>
      <c r="AD284" s="132"/>
      <c r="AE284" s="132"/>
      <c r="AF284" s="132"/>
      <c r="AG284" s="132"/>
      <c r="AH284" s="132"/>
      <c r="AI284" s="122" t="s">
        <v>391</v>
      </c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1"/>
      <c r="AZ284" s="115">
        <f>AZ285</f>
        <v>317900</v>
      </c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7"/>
      <c r="BW284" s="115">
        <f>BW285</f>
        <v>5000</v>
      </c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7"/>
      <c r="CO284" s="118">
        <f t="shared" si="19"/>
        <v>312900</v>
      </c>
      <c r="CP284" s="118"/>
      <c r="CQ284" s="118"/>
      <c r="CR284" s="118"/>
      <c r="CS284" s="118"/>
      <c r="CT284" s="118"/>
      <c r="CU284" s="118"/>
      <c r="CV284" s="118"/>
      <c r="CW284" s="118"/>
      <c r="CX284" s="118"/>
      <c r="CY284" s="118"/>
      <c r="CZ284" s="118"/>
      <c r="DA284" s="118"/>
      <c r="DB284" s="118"/>
      <c r="DC284" s="118"/>
      <c r="DD284" s="118"/>
      <c r="DE284" s="118"/>
      <c r="DF284" s="118"/>
    </row>
    <row r="285" spans="1:110" ht="27.75" customHeight="1">
      <c r="A285" s="123" t="s">
        <v>71</v>
      </c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4"/>
      <c r="AC285" s="131" t="s">
        <v>14</v>
      </c>
      <c r="AD285" s="132"/>
      <c r="AE285" s="132"/>
      <c r="AF285" s="132"/>
      <c r="AG285" s="132"/>
      <c r="AH285" s="132"/>
      <c r="AI285" s="122" t="s">
        <v>392</v>
      </c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1"/>
      <c r="AZ285" s="115">
        <v>317900</v>
      </c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7"/>
      <c r="BW285" s="115">
        <v>5000</v>
      </c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7"/>
      <c r="CO285" s="118">
        <f t="shared" si="19"/>
        <v>312900</v>
      </c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8"/>
      <c r="DB285" s="118"/>
      <c r="DC285" s="118"/>
      <c r="DD285" s="118"/>
      <c r="DE285" s="118"/>
      <c r="DF285" s="118"/>
    </row>
    <row r="286" spans="1:110" ht="105.75" customHeight="1">
      <c r="A286" s="123" t="s">
        <v>352</v>
      </c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4"/>
      <c r="AC286" s="131" t="s">
        <v>14</v>
      </c>
      <c r="AD286" s="132"/>
      <c r="AE286" s="132"/>
      <c r="AF286" s="132"/>
      <c r="AG286" s="132"/>
      <c r="AH286" s="132"/>
      <c r="AI286" s="122" t="s">
        <v>393</v>
      </c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1"/>
      <c r="AZ286" s="115">
        <f>AZ287</f>
        <v>1557659</v>
      </c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7"/>
      <c r="BW286" s="115">
        <f>BW287</f>
        <v>262300.93</v>
      </c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7"/>
      <c r="CO286" s="118">
        <f t="shared" si="19"/>
        <v>1295358.07</v>
      </c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8"/>
      <c r="DB286" s="118"/>
      <c r="DC286" s="118"/>
      <c r="DD286" s="118"/>
      <c r="DE286" s="118"/>
      <c r="DF286" s="118"/>
    </row>
    <row r="287" spans="1:110" ht="21.75" customHeight="1">
      <c r="A287" s="123" t="s">
        <v>130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4"/>
      <c r="AC287" s="131" t="s">
        <v>14</v>
      </c>
      <c r="AD287" s="132"/>
      <c r="AE287" s="132"/>
      <c r="AF287" s="132"/>
      <c r="AG287" s="132"/>
      <c r="AH287" s="132"/>
      <c r="AI287" s="122" t="s">
        <v>394</v>
      </c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1"/>
      <c r="AZ287" s="115">
        <f>AZ288</f>
        <v>1557659</v>
      </c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7"/>
      <c r="BW287" s="115">
        <f>BW288</f>
        <v>262300.93</v>
      </c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7"/>
      <c r="CO287" s="118">
        <f t="shared" si="19"/>
        <v>1295358.07</v>
      </c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8"/>
      <c r="DF287" s="118"/>
    </row>
    <row r="288" spans="1:110" ht="21.75" customHeight="1">
      <c r="A288" s="123" t="s">
        <v>93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4"/>
      <c r="AC288" s="131" t="s">
        <v>14</v>
      </c>
      <c r="AD288" s="132"/>
      <c r="AE288" s="132"/>
      <c r="AF288" s="132"/>
      <c r="AG288" s="132"/>
      <c r="AH288" s="132"/>
      <c r="AI288" s="122" t="s">
        <v>395</v>
      </c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1"/>
      <c r="AZ288" s="115">
        <f>AZ289</f>
        <v>1557659</v>
      </c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7"/>
      <c r="BW288" s="115">
        <f>BW289</f>
        <v>262300.93</v>
      </c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7"/>
      <c r="CO288" s="118">
        <f t="shared" si="19"/>
        <v>1295358.07</v>
      </c>
      <c r="CP288" s="118"/>
      <c r="CQ288" s="118"/>
      <c r="CR288" s="118"/>
      <c r="CS288" s="118"/>
      <c r="CT288" s="118"/>
      <c r="CU288" s="118"/>
      <c r="CV288" s="118"/>
      <c r="CW288" s="118"/>
      <c r="CX288" s="118"/>
      <c r="CY288" s="118"/>
      <c r="CZ288" s="118"/>
      <c r="DA288" s="118"/>
      <c r="DB288" s="118"/>
      <c r="DC288" s="118"/>
      <c r="DD288" s="118"/>
      <c r="DE288" s="118"/>
      <c r="DF288" s="118"/>
    </row>
    <row r="289" spans="1:110" ht="36.75" customHeight="1">
      <c r="A289" s="123" t="s">
        <v>304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4"/>
      <c r="AC289" s="131" t="s">
        <v>14</v>
      </c>
      <c r="AD289" s="132"/>
      <c r="AE289" s="132"/>
      <c r="AF289" s="132"/>
      <c r="AG289" s="132"/>
      <c r="AH289" s="132"/>
      <c r="AI289" s="122" t="s">
        <v>396</v>
      </c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1"/>
      <c r="AZ289" s="115">
        <v>1557659</v>
      </c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7"/>
      <c r="BW289" s="115">
        <v>262300.93</v>
      </c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7"/>
      <c r="CO289" s="118">
        <f t="shared" si="19"/>
        <v>1295358.07</v>
      </c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8"/>
      <c r="DF289" s="118"/>
    </row>
    <row r="290" spans="1:110" ht="42" customHeight="1">
      <c r="A290" s="123" t="str">
        <f>'[6]Месячный отчет Расходы в Excel'!A342</f>
        <v> Другие вопросы в области жилищно-коммунального хозяйства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4"/>
      <c r="AC290" s="131" t="s">
        <v>14</v>
      </c>
      <c r="AD290" s="132"/>
      <c r="AE290" s="132"/>
      <c r="AF290" s="132"/>
      <c r="AG290" s="132"/>
      <c r="AH290" s="132"/>
      <c r="AI290" s="122" t="str">
        <f>'[6]Месячный отчет Расходы в Excel'!B342</f>
        <v>951 0505 0000000 000 000</v>
      </c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1"/>
      <c r="AZ290" s="115">
        <f aca="true" t="shared" si="20" ref="AZ290:AZ295">AZ291</f>
        <v>2698400</v>
      </c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7"/>
      <c r="BW290" s="115">
        <f aca="true" t="shared" si="21" ref="BW290:BW295">BW291</f>
        <v>757090.12</v>
      </c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7"/>
      <c r="CO290" s="118">
        <f t="shared" si="19"/>
        <v>1941309.88</v>
      </c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8"/>
      <c r="DB290" s="118"/>
      <c r="DC290" s="118"/>
      <c r="DD290" s="118"/>
      <c r="DE290" s="118"/>
      <c r="DF290" s="118"/>
    </row>
    <row r="291" spans="1:110" ht="72" customHeight="1">
      <c r="A291" s="123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4"/>
      <c r="AC291" s="131" t="s">
        <v>14</v>
      </c>
      <c r="AD291" s="132"/>
      <c r="AE291" s="132"/>
      <c r="AF291" s="132"/>
      <c r="AG291" s="132"/>
      <c r="AH291" s="132"/>
      <c r="AI291" s="122" t="str">
        <f>'[6]Месячный отчет Расходы в Excel'!B343</f>
        <v>951 0505 0020000 000 000</v>
      </c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1"/>
      <c r="AZ291" s="115">
        <f t="shared" si="20"/>
        <v>2698400</v>
      </c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7"/>
      <c r="BW291" s="115">
        <f t="shared" si="21"/>
        <v>757090.12</v>
      </c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7"/>
      <c r="CO291" s="118">
        <f t="shared" si="19"/>
        <v>1941309.88</v>
      </c>
      <c r="CP291" s="118"/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18"/>
      <c r="DC291" s="118"/>
      <c r="DD291" s="118"/>
      <c r="DE291" s="118"/>
      <c r="DF291" s="118"/>
    </row>
    <row r="292" spans="1:110" ht="36.75" customHeight="1">
      <c r="A292" s="123" t="str">
        <f>'[6]Месячный отчет Расходы в Excel'!A344</f>
        <v> Обеспечение деятельности подведомственных учреждений</v>
      </c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4"/>
      <c r="AC292" s="131" t="s">
        <v>14</v>
      </c>
      <c r="AD292" s="132"/>
      <c r="AE292" s="132"/>
      <c r="AF292" s="132"/>
      <c r="AG292" s="132"/>
      <c r="AH292" s="132"/>
      <c r="AI292" s="122" t="str">
        <f>'[6]Месячный отчет Расходы в Excel'!B344</f>
        <v>951 0505 0029900 000 000</v>
      </c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1"/>
      <c r="AZ292" s="115">
        <f t="shared" si="20"/>
        <v>2698400</v>
      </c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7"/>
      <c r="BW292" s="115">
        <f t="shared" si="21"/>
        <v>757090.12</v>
      </c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7"/>
      <c r="CO292" s="118">
        <f t="shared" si="19"/>
        <v>1941309.88</v>
      </c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8"/>
      <c r="DF292" s="118"/>
    </row>
    <row r="293" spans="1:110" ht="100.5" customHeight="1">
      <c r="A293" s="123" t="s">
        <v>352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4"/>
      <c r="AC293" s="131" t="s">
        <v>14</v>
      </c>
      <c r="AD293" s="132"/>
      <c r="AE293" s="132"/>
      <c r="AF293" s="132"/>
      <c r="AG293" s="132"/>
      <c r="AH293" s="132"/>
      <c r="AI293" s="122" t="s">
        <v>397</v>
      </c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1"/>
      <c r="AZ293" s="115">
        <f t="shared" si="20"/>
        <v>2698400</v>
      </c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7"/>
      <c r="BW293" s="115">
        <f t="shared" si="21"/>
        <v>757090.12</v>
      </c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7"/>
      <c r="CO293" s="118">
        <f t="shared" si="19"/>
        <v>1941309.88</v>
      </c>
      <c r="CP293" s="118"/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8"/>
      <c r="DB293" s="118"/>
      <c r="DC293" s="118"/>
      <c r="DD293" s="118"/>
      <c r="DE293" s="118"/>
      <c r="DF293" s="118"/>
    </row>
    <row r="294" spans="1:110" ht="21.75" customHeight="1">
      <c r="A294" s="123" t="s">
        <v>130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4"/>
      <c r="AC294" s="131" t="s">
        <v>14</v>
      </c>
      <c r="AD294" s="132"/>
      <c r="AE294" s="132"/>
      <c r="AF294" s="132"/>
      <c r="AG294" s="132"/>
      <c r="AH294" s="132"/>
      <c r="AI294" s="122" t="s">
        <v>398</v>
      </c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1"/>
      <c r="AZ294" s="115">
        <f t="shared" si="20"/>
        <v>2698400</v>
      </c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7"/>
      <c r="BW294" s="115">
        <f t="shared" si="21"/>
        <v>757090.12</v>
      </c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7"/>
      <c r="CO294" s="118">
        <f t="shared" si="19"/>
        <v>1941309.88</v>
      </c>
      <c r="CP294" s="118"/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8"/>
      <c r="DB294" s="118"/>
      <c r="DC294" s="118"/>
      <c r="DD294" s="118"/>
      <c r="DE294" s="118"/>
      <c r="DF294" s="118"/>
    </row>
    <row r="295" spans="1:110" ht="28.5" customHeight="1">
      <c r="A295" s="123" t="s">
        <v>93</v>
      </c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4"/>
      <c r="AC295" s="131" t="s">
        <v>14</v>
      </c>
      <c r="AD295" s="132"/>
      <c r="AE295" s="132"/>
      <c r="AF295" s="132"/>
      <c r="AG295" s="132"/>
      <c r="AH295" s="132"/>
      <c r="AI295" s="122" t="s">
        <v>399</v>
      </c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1"/>
      <c r="AZ295" s="115">
        <f t="shared" si="20"/>
        <v>2698400</v>
      </c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7"/>
      <c r="BW295" s="115">
        <f t="shared" si="21"/>
        <v>757090.12</v>
      </c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7"/>
      <c r="CO295" s="118">
        <f t="shared" si="19"/>
        <v>1941309.88</v>
      </c>
      <c r="CP295" s="118"/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8"/>
      <c r="DB295" s="118"/>
      <c r="DC295" s="118"/>
      <c r="DD295" s="118"/>
      <c r="DE295" s="118"/>
      <c r="DF295" s="118"/>
    </row>
    <row r="296" spans="1:110" ht="38.25" customHeight="1">
      <c r="A296" s="123" t="s">
        <v>304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4"/>
      <c r="AC296" s="131" t="s">
        <v>14</v>
      </c>
      <c r="AD296" s="132"/>
      <c r="AE296" s="132"/>
      <c r="AF296" s="132"/>
      <c r="AG296" s="132"/>
      <c r="AH296" s="132"/>
      <c r="AI296" s="122" t="s">
        <v>400</v>
      </c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1"/>
      <c r="AZ296" s="115">
        <v>2698400</v>
      </c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7"/>
      <c r="BW296" s="115">
        <v>757090.12</v>
      </c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7"/>
      <c r="CO296" s="118">
        <f t="shared" si="19"/>
        <v>1941309.88</v>
      </c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</row>
    <row r="297" spans="1:110" ht="21" customHeight="1">
      <c r="A297" s="133" t="str">
        <f>'[6]Месячный отчет Расходы в Excel'!A358</f>
        <v> Культура, кинематография</v>
      </c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4"/>
      <c r="AC297" s="131" t="s">
        <v>14</v>
      </c>
      <c r="AD297" s="132"/>
      <c r="AE297" s="132"/>
      <c r="AF297" s="132"/>
      <c r="AG297" s="132"/>
      <c r="AH297" s="132"/>
      <c r="AI297" s="122" t="str">
        <f>'[6]Месячный отчет Расходы в Excel'!B358</f>
        <v>951 0800 0000000 000 000</v>
      </c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1"/>
      <c r="AZ297" s="115">
        <f>AZ298</f>
        <v>14100300</v>
      </c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7"/>
      <c r="BW297" s="115">
        <f>BW298</f>
        <v>3907440.1799999997</v>
      </c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7"/>
      <c r="CO297" s="118">
        <f t="shared" si="19"/>
        <v>10192859.82</v>
      </c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8"/>
      <c r="DB297" s="118"/>
      <c r="DC297" s="118"/>
      <c r="DD297" s="118"/>
      <c r="DE297" s="118"/>
      <c r="DF297" s="118"/>
    </row>
    <row r="298" spans="1:110" ht="15.75" customHeight="1">
      <c r="A298" s="133" t="str">
        <f>'[6]Месячный отчет Расходы в Excel'!A359</f>
        <v> Культура</v>
      </c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4"/>
      <c r="AC298" s="131" t="s">
        <v>14</v>
      </c>
      <c r="AD298" s="132"/>
      <c r="AE298" s="132"/>
      <c r="AF298" s="132"/>
      <c r="AG298" s="132"/>
      <c r="AH298" s="132"/>
      <c r="AI298" s="122" t="str">
        <f>'[6]Месячный отчет Расходы в Excel'!B359</f>
        <v>951 0801 0000000 000 000</v>
      </c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1"/>
      <c r="AZ298" s="115">
        <f>AZ299</f>
        <v>14100300</v>
      </c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7"/>
      <c r="BW298" s="115">
        <f>BW299</f>
        <v>3907440.1799999997</v>
      </c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7"/>
      <c r="CO298" s="118">
        <f t="shared" si="19"/>
        <v>10192859.82</v>
      </c>
      <c r="CP298" s="118"/>
      <c r="CQ298" s="118"/>
      <c r="CR298" s="118"/>
      <c r="CS298" s="118"/>
      <c r="CT298" s="118"/>
      <c r="CU298" s="118"/>
      <c r="CV298" s="118"/>
      <c r="CW298" s="118"/>
      <c r="CX298" s="118"/>
      <c r="CY298" s="118"/>
      <c r="CZ298" s="118"/>
      <c r="DA298" s="118"/>
      <c r="DB298" s="118"/>
      <c r="DC298" s="118"/>
      <c r="DD298" s="118"/>
      <c r="DE298" s="118"/>
      <c r="DF298" s="118"/>
    </row>
    <row r="299" spans="1:110" ht="22.5" customHeight="1">
      <c r="A299" s="123" t="str">
        <f>'[6]Месячный отчет Расходы в Excel'!A371</f>
        <v> Целевые программы муниципальных образований</v>
      </c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4"/>
      <c r="AC299" s="131" t="s">
        <v>14</v>
      </c>
      <c r="AD299" s="132"/>
      <c r="AE299" s="132"/>
      <c r="AF299" s="132"/>
      <c r="AG299" s="132"/>
      <c r="AH299" s="132"/>
      <c r="AI299" s="122" t="str">
        <f>'[6]Месячный отчет Расходы в Excel'!B371</f>
        <v>951 0801 7950000 000 000</v>
      </c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1"/>
      <c r="AZ299" s="115">
        <f>AZ300</f>
        <v>14100300</v>
      </c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7"/>
      <c r="BW299" s="115">
        <f>BW300</f>
        <v>3907440.1799999997</v>
      </c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7"/>
      <c r="CO299" s="118">
        <f t="shared" si="19"/>
        <v>10192859.82</v>
      </c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</row>
    <row r="300" spans="1:110" ht="52.5" customHeight="1">
      <c r="A300" s="123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4"/>
      <c r="AC300" s="131" t="s">
        <v>14</v>
      </c>
      <c r="AD300" s="132"/>
      <c r="AE300" s="132"/>
      <c r="AF300" s="132"/>
      <c r="AG300" s="132"/>
      <c r="AH300" s="132"/>
      <c r="AI300" s="122" t="str">
        <f>'[6]Месячный отчет Расходы в Excel'!B372</f>
        <v>951 0801 7950600 000 000</v>
      </c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1"/>
      <c r="AZ300" s="115">
        <f>AZ301+AZ306</f>
        <v>14100300</v>
      </c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7"/>
      <c r="BW300" s="115">
        <f>BW301+BW306</f>
        <v>3907440.1799999997</v>
      </c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7"/>
      <c r="CO300" s="118">
        <f t="shared" si="19"/>
        <v>10192859.82</v>
      </c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</row>
    <row r="301" spans="1:110" ht="33.75" customHeight="1">
      <c r="A301" s="123" t="s">
        <v>402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4"/>
      <c r="AC301" s="131" t="s">
        <v>14</v>
      </c>
      <c r="AD301" s="132"/>
      <c r="AE301" s="132"/>
      <c r="AF301" s="132"/>
      <c r="AG301" s="132"/>
      <c r="AH301" s="132"/>
      <c r="AI301" s="122" t="s">
        <v>401</v>
      </c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1"/>
      <c r="AZ301" s="115">
        <f>AZ302</f>
        <v>8305100</v>
      </c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7"/>
      <c r="BW301" s="115">
        <f>BW302</f>
        <v>2633594.09</v>
      </c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7"/>
      <c r="CO301" s="118">
        <f t="shared" si="19"/>
        <v>5671505.91</v>
      </c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</row>
    <row r="302" spans="1:110" ht="108" customHeight="1">
      <c r="A302" s="123" t="s">
        <v>352</v>
      </c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4"/>
      <c r="AC302" s="131" t="s">
        <v>14</v>
      </c>
      <c r="AD302" s="132"/>
      <c r="AE302" s="132"/>
      <c r="AF302" s="132"/>
      <c r="AG302" s="132"/>
      <c r="AH302" s="132"/>
      <c r="AI302" s="122" t="s">
        <v>403</v>
      </c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1"/>
      <c r="AZ302" s="115">
        <f>AZ303</f>
        <v>8305100</v>
      </c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7"/>
      <c r="BW302" s="115">
        <f>BW303</f>
        <v>2633594.09</v>
      </c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7"/>
      <c r="CO302" s="118">
        <f t="shared" si="19"/>
        <v>5671505.91</v>
      </c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8"/>
      <c r="DB302" s="118"/>
      <c r="DC302" s="118"/>
      <c r="DD302" s="118"/>
      <c r="DE302" s="118"/>
      <c r="DF302" s="118"/>
    </row>
    <row r="303" spans="1:110" ht="15" customHeight="1">
      <c r="A303" s="123" t="s">
        <v>130</v>
      </c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4"/>
      <c r="AC303" s="131" t="s">
        <v>14</v>
      </c>
      <c r="AD303" s="132"/>
      <c r="AE303" s="132"/>
      <c r="AF303" s="132"/>
      <c r="AG303" s="132"/>
      <c r="AH303" s="132"/>
      <c r="AI303" s="122" t="s">
        <v>404</v>
      </c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1"/>
      <c r="AZ303" s="115">
        <f>AZ304</f>
        <v>8305100</v>
      </c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7"/>
      <c r="BW303" s="115">
        <f>BW304</f>
        <v>2633594.09</v>
      </c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7"/>
      <c r="CO303" s="118">
        <f t="shared" si="19"/>
        <v>5671505.91</v>
      </c>
      <c r="CP303" s="118"/>
      <c r="CQ303" s="118"/>
      <c r="CR303" s="118"/>
      <c r="CS303" s="118"/>
      <c r="CT303" s="118"/>
      <c r="CU303" s="118"/>
      <c r="CV303" s="118"/>
      <c r="CW303" s="118"/>
      <c r="CX303" s="118"/>
      <c r="CY303" s="118"/>
      <c r="CZ303" s="118"/>
      <c r="DA303" s="118"/>
      <c r="DB303" s="118"/>
      <c r="DC303" s="118"/>
      <c r="DD303" s="118"/>
      <c r="DE303" s="118"/>
      <c r="DF303" s="118"/>
    </row>
    <row r="304" spans="1:110" ht="21.75" customHeight="1">
      <c r="A304" s="123" t="s">
        <v>93</v>
      </c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4"/>
      <c r="AC304" s="131" t="s">
        <v>14</v>
      </c>
      <c r="AD304" s="132"/>
      <c r="AE304" s="132"/>
      <c r="AF304" s="132"/>
      <c r="AG304" s="132"/>
      <c r="AH304" s="132"/>
      <c r="AI304" s="122" t="s">
        <v>405</v>
      </c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1"/>
      <c r="AZ304" s="115">
        <f>AZ305</f>
        <v>8305100</v>
      </c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7"/>
      <c r="BW304" s="115">
        <f>BW305</f>
        <v>2633594.09</v>
      </c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7"/>
      <c r="CO304" s="118">
        <f t="shared" si="19"/>
        <v>5671505.91</v>
      </c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</row>
    <row r="305" spans="1:110" ht="40.5" customHeight="1">
      <c r="A305" s="123" t="s">
        <v>304</v>
      </c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4"/>
      <c r="AC305" s="131" t="s">
        <v>14</v>
      </c>
      <c r="AD305" s="132"/>
      <c r="AE305" s="132"/>
      <c r="AF305" s="132"/>
      <c r="AG305" s="132"/>
      <c r="AH305" s="132"/>
      <c r="AI305" s="122" t="s">
        <v>406</v>
      </c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1"/>
      <c r="AZ305" s="115">
        <v>8305100</v>
      </c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7"/>
      <c r="BW305" s="115">
        <v>2633594.09</v>
      </c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7"/>
      <c r="CO305" s="118">
        <f t="shared" si="19"/>
        <v>5671505.91</v>
      </c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8"/>
      <c r="DB305" s="118"/>
      <c r="DC305" s="118"/>
      <c r="DD305" s="118"/>
      <c r="DE305" s="118"/>
      <c r="DF305" s="118"/>
    </row>
    <row r="306" spans="1:110" ht="21.75" customHeight="1">
      <c r="A306" s="123" t="s">
        <v>408</v>
      </c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4"/>
      <c r="AC306" s="131" t="s">
        <v>14</v>
      </c>
      <c r="AD306" s="132"/>
      <c r="AE306" s="132"/>
      <c r="AF306" s="132"/>
      <c r="AG306" s="132"/>
      <c r="AH306" s="132"/>
      <c r="AI306" s="122" t="s">
        <v>407</v>
      </c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1"/>
      <c r="AZ306" s="115">
        <f>AZ307</f>
        <v>5795200</v>
      </c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7"/>
      <c r="BW306" s="115">
        <f>BW307</f>
        <v>1273846.09</v>
      </c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7"/>
      <c r="CO306" s="118">
        <f t="shared" si="19"/>
        <v>4521353.91</v>
      </c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8"/>
      <c r="DB306" s="118"/>
      <c r="DC306" s="118"/>
      <c r="DD306" s="118"/>
      <c r="DE306" s="118"/>
      <c r="DF306" s="118"/>
    </row>
    <row r="307" spans="1:110" ht="102.75" customHeight="1">
      <c r="A307" s="123" t="s">
        <v>352</v>
      </c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4"/>
      <c r="AC307" s="131" t="s">
        <v>14</v>
      </c>
      <c r="AD307" s="132"/>
      <c r="AE307" s="132"/>
      <c r="AF307" s="132"/>
      <c r="AG307" s="132"/>
      <c r="AH307" s="132"/>
      <c r="AI307" s="122" t="s">
        <v>409</v>
      </c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1"/>
      <c r="AZ307" s="115">
        <f>AZ308</f>
        <v>5795200</v>
      </c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7"/>
      <c r="BW307" s="115">
        <f>BW308</f>
        <v>1273846.09</v>
      </c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7"/>
      <c r="CO307" s="118">
        <f t="shared" si="19"/>
        <v>4521353.91</v>
      </c>
      <c r="CP307" s="118"/>
      <c r="CQ307" s="11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8"/>
      <c r="DB307" s="118"/>
      <c r="DC307" s="118"/>
      <c r="DD307" s="118"/>
      <c r="DE307" s="118"/>
      <c r="DF307" s="118"/>
    </row>
    <row r="308" spans="1:110" ht="21.75" customHeight="1">
      <c r="A308" s="123" t="s">
        <v>130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4"/>
      <c r="AC308" s="131" t="s">
        <v>14</v>
      </c>
      <c r="AD308" s="132"/>
      <c r="AE308" s="132"/>
      <c r="AF308" s="132"/>
      <c r="AG308" s="132"/>
      <c r="AH308" s="132"/>
      <c r="AI308" s="122" t="s">
        <v>410</v>
      </c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1"/>
      <c r="AZ308" s="115">
        <f>AZ309</f>
        <v>5795200</v>
      </c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7"/>
      <c r="BW308" s="115">
        <f>BW309</f>
        <v>1273846.09</v>
      </c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7"/>
      <c r="CO308" s="118">
        <f t="shared" si="19"/>
        <v>4521353.91</v>
      </c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8"/>
      <c r="DE308" s="118"/>
      <c r="DF308" s="118"/>
    </row>
    <row r="309" spans="1:110" ht="21.75" customHeight="1">
      <c r="A309" s="123" t="s">
        <v>412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4"/>
      <c r="AC309" s="131" t="s">
        <v>14</v>
      </c>
      <c r="AD309" s="132"/>
      <c r="AE309" s="132"/>
      <c r="AF309" s="132"/>
      <c r="AG309" s="132"/>
      <c r="AH309" s="132"/>
      <c r="AI309" s="122" t="s">
        <v>411</v>
      </c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1"/>
      <c r="AZ309" s="115">
        <f>AZ310</f>
        <v>5795200</v>
      </c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7"/>
      <c r="BW309" s="115">
        <f>BW310</f>
        <v>1273846.09</v>
      </c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7"/>
      <c r="CO309" s="118">
        <f t="shared" si="19"/>
        <v>4521353.91</v>
      </c>
      <c r="CP309" s="118"/>
      <c r="CQ309" s="118"/>
      <c r="CR309" s="118"/>
      <c r="CS309" s="118"/>
      <c r="CT309" s="118"/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/>
    </row>
    <row r="310" spans="1:110" ht="44.25" customHeight="1">
      <c r="A310" s="123" t="s">
        <v>304</v>
      </c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4"/>
      <c r="AC310" s="131" t="s">
        <v>14</v>
      </c>
      <c r="AD310" s="132"/>
      <c r="AE310" s="132"/>
      <c r="AF310" s="132"/>
      <c r="AG310" s="132"/>
      <c r="AH310" s="132"/>
      <c r="AI310" s="122" t="s">
        <v>413</v>
      </c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1"/>
      <c r="AZ310" s="115">
        <v>5795200</v>
      </c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7"/>
      <c r="BW310" s="115">
        <v>1273846.09</v>
      </c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7"/>
      <c r="CO310" s="118">
        <f>AZ310-BW310</f>
        <v>4521353.91</v>
      </c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8"/>
      <c r="CZ310" s="118"/>
      <c r="DA310" s="118"/>
      <c r="DB310" s="118"/>
      <c r="DC310" s="118"/>
      <c r="DD310" s="118"/>
      <c r="DE310" s="118"/>
      <c r="DF310" s="118"/>
    </row>
    <row r="311" spans="1:110" ht="21" customHeight="1">
      <c r="A311" s="123" t="str">
        <f>'[6]Месячный отчет Расходы в Excel'!A414</f>
        <v> Социальная политика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4"/>
      <c r="AC311" s="131" t="s">
        <v>14</v>
      </c>
      <c r="AD311" s="132"/>
      <c r="AE311" s="132"/>
      <c r="AF311" s="132"/>
      <c r="AG311" s="132"/>
      <c r="AH311" s="132"/>
      <c r="AI311" s="122" t="str">
        <f>'[6]Месячный отчет Расходы в Excel'!B414</f>
        <v>951 1000 0000000 000 000</v>
      </c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1"/>
      <c r="AZ311" s="115">
        <f>AZ319+AZ312</f>
        <v>48735</v>
      </c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7"/>
      <c r="BW311" s="115">
        <f>BW319+BW312</f>
        <v>48735</v>
      </c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7"/>
      <c r="CO311" s="118">
        <f aca="true" t="shared" si="22" ref="CO311:CO329">AZ311-BW311</f>
        <v>0</v>
      </c>
      <c r="CP311" s="118"/>
      <c r="CQ311" s="118"/>
      <c r="CR311" s="118"/>
      <c r="CS311" s="118"/>
      <c r="CT311" s="118"/>
      <c r="CU311" s="118"/>
      <c r="CV311" s="118"/>
      <c r="CW311" s="118"/>
      <c r="CX311" s="118"/>
      <c r="CY311" s="118"/>
      <c r="CZ311" s="118"/>
      <c r="DA311" s="118"/>
      <c r="DB311" s="118"/>
      <c r="DC311" s="118"/>
      <c r="DD311" s="118"/>
      <c r="DE311" s="118"/>
      <c r="DF311" s="118"/>
    </row>
    <row r="312" spans="1:110" ht="21" customHeight="1">
      <c r="A312" s="123" t="s">
        <v>463</v>
      </c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4"/>
      <c r="AC312" s="119" t="s">
        <v>14</v>
      </c>
      <c r="AD312" s="120"/>
      <c r="AE312" s="120"/>
      <c r="AF312" s="120"/>
      <c r="AG312" s="120"/>
      <c r="AH312" s="121"/>
      <c r="AI312" s="122" t="s">
        <v>464</v>
      </c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1"/>
      <c r="AZ312" s="115">
        <f aca="true" t="shared" si="23" ref="AZ312:AZ317">AZ313</f>
        <v>28735</v>
      </c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7"/>
      <c r="BW312" s="115">
        <f aca="true" t="shared" si="24" ref="BW312:BW317">BW313</f>
        <v>28735</v>
      </c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7"/>
      <c r="CO312" s="118">
        <f aca="true" t="shared" si="25" ref="CO312:CO318">AZ312-BW312</f>
        <v>0</v>
      </c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8"/>
      <c r="CZ312" s="118"/>
      <c r="DA312" s="118"/>
      <c r="DB312" s="118"/>
      <c r="DC312" s="118"/>
      <c r="DD312" s="118"/>
      <c r="DE312" s="118"/>
      <c r="DF312" s="118"/>
    </row>
    <row r="313" spans="1:110" ht="21" customHeight="1">
      <c r="A313" s="123" t="s">
        <v>91</v>
      </c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4"/>
      <c r="AC313" s="119" t="s">
        <v>14</v>
      </c>
      <c r="AD313" s="120"/>
      <c r="AE313" s="120"/>
      <c r="AF313" s="120"/>
      <c r="AG313" s="120"/>
      <c r="AH313" s="121"/>
      <c r="AI313" s="122" t="s">
        <v>465</v>
      </c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1"/>
      <c r="AZ313" s="115">
        <f t="shared" si="23"/>
        <v>28735</v>
      </c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7"/>
      <c r="BW313" s="115">
        <f t="shared" si="24"/>
        <v>28735</v>
      </c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7"/>
      <c r="CO313" s="118">
        <f t="shared" si="25"/>
        <v>0</v>
      </c>
      <c r="CP313" s="118"/>
      <c r="CQ313" s="118"/>
      <c r="CR313" s="118"/>
      <c r="CS313" s="118"/>
      <c r="CT313" s="118"/>
      <c r="CU313" s="118"/>
      <c r="CV313" s="118"/>
      <c r="CW313" s="118"/>
      <c r="CX313" s="118"/>
      <c r="CY313" s="118"/>
      <c r="CZ313" s="118"/>
      <c r="DA313" s="118"/>
      <c r="DB313" s="118"/>
      <c r="DC313" s="118"/>
      <c r="DD313" s="118"/>
      <c r="DE313" s="118"/>
      <c r="DF313" s="118"/>
    </row>
    <row r="314" spans="1:110" ht="21" customHeight="1">
      <c r="A314" s="123" t="s">
        <v>92</v>
      </c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4"/>
      <c r="AC314" s="119" t="s">
        <v>14</v>
      </c>
      <c r="AD314" s="120"/>
      <c r="AE314" s="120"/>
      <c r="AF314" s="120"/>
      <c r="AG314" s="120"/>
      <c r="AH314" s="121"/>
      <c r="AI314" s="122" t="s">
        <v>466</v>
      </c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1"/>
      <c r="AZ314" s="115">
        <f t="shared" si="23"/>
        <v>28735</v>
      </c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7"/>
      <c r="BW314" s="115">
        <f t="shared" si="24"/>
        <v>28735</v>
      </c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7"/>
      <c r="CO314" s="118">
        <f t="shared" si="25"/>
        <v>0</v>
      </c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8"/>
      <c r="DB314" s="118"/>
      <c r="DC314" s="118"/>
      <c r="DD314" s="118"/>
      <c r="DE314" s="118"/>
      <c r="DF314" s="118"/>
    </row>
    <row r="315" spans="1:110" ht="21" customHeight="1">
      <c r="A315" s="123" t="s">
        <v>468</v>
      </c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4"/>
      <c r="AC315" s="119" t="s">
        <v>14</v>
      </c>
      <c r="AD315" s="120"/>
      <c r="AE315" s="120"/>
      <c r="AF315" s="120"/>
      <c r="AG315" s="120"/>
      <c r="AH315" s="121"/>
      <c r="AI315" s="122" t="s">
        <v>467</v>
      </c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1"/>
      <c r="AZ315" s="115">
        <f t="shared" si="23"/>
        <v>28735</v>
      </c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7"/>
      <c r="BW315" s="115">
        <f t="shared" si="24"/>
        <v>28735</v>
      </c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7"/>
      <c r="CO315" s="118">
        <f t="shared" si="25"/>
        <v>0</v>
      </c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8"/>
      <c r="DB315" s="118"/>
      <c r="DC315" s="118"/>
      <c r="DD315" s="118"/>
      <c r="DE315" s="118"/>
      <c r="DF315" s="118"/>
    </row>
    <row r="316" spans="1:110" ht="21" customHeight="1">
      <c r="A316" s="123" t="s">
        <v>130</v>
      </c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4"/>
      <c r="AC316" s="119" t="s">
        <v>14</v>
      </c>
      <c r="AD316" s="120"/>
      <c r="AE316" s="120"/>
      <c r="AF316" s="120"/>
      <c r="AG316" s="120"/>
      <c r="AH316" s="121"/>
      <c r="AI316" s="122" t="s">
        <v>469</v>
      </c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1"/>
      <c r="AZ316" s="115">
        <f t="shared" si="23"/>
        <v>28735</v>
      </c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7"/>
      <c r="BW316" s="115">
        <f t="shared" si="24"/>
        <v>28735</v>
      </c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7"/>
      <c r="CO316" s="118">
        <f t="shared" si="25"/>
        <v>0</v>
      </c>
      <c r="CP316" s="118"/>
      <c r="CQ316" s="118"/>
      <c r="CR316" s="118"/>
      <c r="CS316" s="118"/>
      <c r="CT316" s="118"/>
      <c r="CU316" s="118"/>
      <c r="CV316" s="118"/>
      <c r="CW316" s="118"/>
      <c r="CX316" s="118"/>
      <c r="CY316" s="118"/>
      <c r="CZ316" s="118"/>
      <c r="DA316" s="118"/>
      <c r="DB316" s="118"/>
      <c r="DC316" s="118"/>
      <c r="DD316" s="118"/>
      <c r="DE316" s="118"/>
      <c r="DF316" s="118"/>
    </row>
    <row r="317" spans="1:110" ht="21" customHeight="1">
      <c r="A317" s="123" t="s">
        <v>471</v>
      </c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4"/>
      <c r="AC317" s="119" t="s">
        <v>14</v>
      </c>
      <c r="AD317" s="120"/>
      <c r="AE317" s="120"/>
      <c r="AF317" s="120"/>
      <c r="AG317" s="120"/>
      <c r="AH317" s="121"/>
      <c r="AI317" s="122" t="s">
        <v>470</v>
      </c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1"/>
      <c r="AZ317" s="115">
        <f t="shared" si="23"/>
        <v>28735</v>
      </c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7"/>
      <c r="BW317" s="115">
        <f t="shared" si="24"/>
        <v>28735</v>
      </c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7"/>
      <c r="CO317" s="118">
        <f t="shared" si="25"/>
        <v>0</v>
      </c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8"/>
      <c r="DB317" s="118"/>
      <c r="DC317" s="118"/>
      <c r="DD317" s="118"/>
      <c r="DE317" s="118"/>
      <c r="DF317" s="118"/>
    </row>
    <row r="318" spans="1:110" ht="25.5" customHeight="1">
      <c r="A318" s="123" t="s">
        <v>473</v>
      </c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4"/>
      <c r="AC318" s="119" t="s">
        <v>14</v>
      </c>
      <c r="AD318" s="120"/>
      <c r="AE318" s="120"/>
      <c r="AF318" s="120"/>
      <c r="AG318" s="120"/>
      <c r="AH318" s="121"/>
      <c r="AI318" s="122" t="s">
        <v>472</v>
      </c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1"/>
      <c r="AZ318" s="115">
        <v>28735</v>
      </c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7"/>
      <c r="BW318" s="115">
        <v>28735</v>
      </c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7"/>
      <c r="CO318" s="118">
        <f t="shared" si="25"/>
        <v>0</v>
      </c>
      <c r="CP318" s="118"/>
      <c r="CQ318" s="118"/>
      <c r="CR318" s="118"/>
      <c r="CS318" s="118"/>
      <c r="CT318" s="118"/>
      <c r="CU318" s="118"/>
      <c r="CV318" s="118"/>
      <c r="CW318" s="118"/>
      <c r="CX318" s="118"/>
      <c r="CY318" s="118"/>
      <c r="CZ318" s="118"/>
      <c r="DA318" s="118"/>
      <c r="DB318" s="118"/>
      <c r="DC318" s="118"/>
      <c r="DD318" s="118"/>
      <c r="DE318" s="118"/>
      <c r="DF318" s="118"/>
    </row>
    <row r="319" spans="1:110" ht="25.5" customHeight="1">
      <c r="A319" s="123" t="str">
        <f>'[6]Месячный отчет Расходы в Excel'!A437</f>
        <v> Другие вопросы в области социальной политики</v>
      </c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4"/>
      <c r="AC319" s="131" t="s">
        <v>14</v>
      </c>
      <c r="AD319" s="132"/>
      <c r="AE319" s="132"/>
      <c r="AF319" s="132"/>
      <c r="AG319" s="132"/>
      <c r="AH319" s="132"/>
      <c r="AI319" s="122" t="str">
        <f>'[6]Месячный отчет Расходы в Excel'!B437</f>
        <v>951 1006 0000000 000 000</v>
      </c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1"/>
      <c r="AZ319" s="115">
        <f aca="true" t="shared" si="26" ref="AZ319:AZ324">AZ320</f>
        <v>20000</v>
      </c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7"/>
      <c r="BW319" s="115">
        <f aca="true" t="shared" si="27" ref="BW319:BW324">BW320</f>
        <v>20000</v>
      </c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7"/>
      <c r="CO319" s="118">
        <f t="shared" si="22"/>
        <v>0</v>
      </c>
      <c r="CP319" s="118"/>
      <c r="CQ319" s="118"/>
      <c r="CR319" s="118"/>
      <c r="CS319" s="118"/>
      <c r="CT319" s="118"/>
      <c r="CU319" s="118"/>
      <c r="CV319" s="118"/>
      <c r="CW319" s="118"/>
      <c r="CX319" s="118"/>
      <c r="CY319" s="118"/>
      <c r="CZ319" s="118"/>
      <c r="DA319" s="118"/>
      <c r="DB319" s="118"/>
      <c r="DC319" s="118"/>
      <c r="DD319" s="118"/>
      <c r="DE319" s="118"/>
      <c r="DF319" s="118"/>
    </row>
    <row r="320" spans="1:110" ht="14.25" customHeight="1">
      <c r="A320" s="123" t="str">
        <f>'[6]Месячный отчет Расходы в Excel'!A438</f>
        <v> Резервные фонды</v>
      </c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4"/>
      <c r="AC320" s="131" t="s">
        <v>14</v>
      </c>
      <c r="AD320" s="132"/>
      <c r="AE320" s="132"/>
      <c r="AF320" s="132"/>
      <c r="AG320" s="132"/>
      <c r="AH320" s="132"/>
      <c r="AI320" s="122" t="str">
        <f>'[6]Месячный отчет Расходы в Excel'!B438</f>
        <v>951 1006 0700000 000 000</v>
      </c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1"/>
      <c r="AZ320" s="115">
        <f t="shared" si="26"/>
        <v>20000</v>
      </c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7"/>
      <c r="BW320" s="115">
        <f t="shared" si="27"/>
        <v>20000</v>
      </c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7"/>
      <c r="CO320" s="118">
        <f t="shared" si="22"/>
        <v>0</v>
      </c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8"/>
      <c r="DB320" s="118"/>
      <c r="DC320" s="118"/>
      <c r="DD320" s="118"/>
      <c r="DE320" s="118"/>
      <c r="DF320" s="118"/>
    </row>
    <row r="321" spans="1:110" ht="24.75" customHeight="1">
      <c r="A321" s="123" t="str">
        <f>'[6]Месячный отчет Расходы в Excel'!A439</f>
        <v> Резервные фонды местных администраций</v>
      </c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4"/>
      <c r="AC321" s="131" t="s">
        <v>14</v>
      </c>
      <c r="AD321" s="132"/>
      <c r="AE321" s="132"/>
      <c r="AF321" s="132"/>
      <c r="AG321" s="132"/>
      <c r="AH321" s="132"/>
      <c r="AI321" s="122" t="str">
        <f>'[6]Месячный отчет Расходы в Excel'!B439</f>
        <v>951 1006 0700500 000 000</v>
      </c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1"/>
      <c r="AZ321" s="115">
        <f t="shared" si="26"/>
        <v>20000</v>
      </c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7"/>
      <c r="BW321" s="115">
        <f t="shared" si="27"/>
        <v>20000</v>
      </c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7"/>
      <c r="CO321" s="118">
        <f t="shared" si="22"/>
        <v>0</v>
      </c>
      <c r="CP321" s="118"/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8"/>
      <c r="DB321" s="118"/>
      <c r="DC321" s="118"/>
      <c r="DD321" s="118"/>
      <c r="DE321" s="118"/>
      <c r="DF321" s="118"/>
    </row>
    <row r="322" spans="1:110" ht="18" customHeight="1">
      <c r="A322" s="123" t="s">
        <v>203</v>
      </c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4"/>
      <c r="AC322" s="131" t="s">
        <v>14</v>
      </c>
      <c r="AD322" s="132"/>
      <c r="AE322" s="132"/>
      <c r="AF322" s="132"/>
      <c r="AG322" s="132"/>
      <c r="AH322" s="132"/>
      <c r="AI322" s="122" t="s">
        <v>414</v>
      </c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1"/>
      <c r="AZ322" s="115">
        <f t="shared" si="26"/>
        <v>20000</v>
      </c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7"/>
      <c r="BW322" s="115">
        <f t="shared" si="27"/>
        <v>20000</v>
      </c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7"/>
      <c r="CO322" s="118">
        <f t="shared" si="22"/>
        <v>0</v>
      </c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8"/>
      <c r="CZ322" s="118"/>
      <c r="DA322" s="118"/>
      <c r="DB322" s="118"/>
      <c r="DC322" s="118"/>
      <c r="DD322" s="118"/>
      <c r="DE322" s="118"/>
      <c r="DF322" s="118"/>
    </row>
    <row r="323" spans="1:110" ht="18" customHeight="1">
      <c r="A323" s="123" t="str">
        <f>'[6]Месячный отчет Расходы в Excel'!A441</f>
        <v> Расходы</v>
      </c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4"/>
      <c r="AC323" s="131" t="s">
        <v>14</v>
      </c>
      <c r="AD323" s="132"/>
      <c r="AE323" s="132"/>
      <c r="AF323" s="132"/>
      <c r="AG323" s="132"/>
      <c r="AH323" s="132"/>
      <c r="AI323" s="122" t="s">
        <v>415</v>
      </c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1"/>
      <c r="AZ323" s="115">
        <f t="shared" si="26"/>
        <v>20000</v>
      </c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7"/>
      <c r="BW323" s="115">
        <f t="shared" si="27"/>
        <v>20000</v>
      </c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7"/>
      <c r="CO323" s="118">
        <f t="shared" si="22"/>
        <v>0</v>
      </c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8"/>
      <c r="DB323" s="118"/>
      <c r="DC323" s="118"/>
      <c r="DD323" s="118"/>
      <c r="DE323" s="118"/>
      <c r="DF323" s="118"/>
    </row>
    <row r="324" spans="1:110" ht="21.75" customHeight="1">
      <c r="A324" s="123" t="str">
        <f>'[6]Месячный отчет Расходы в Excel'!A442</f>
        <v> Безвозмездные перечисления организациям</v>
      </c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4"/>
      <c r="AC324" s="131" t="s">
        <v>14</v>
      </c>
      <c r="AD324" s="132"/>
      <c r="AE324" s="132"/>
      <c r="AF324" s="132"/>
      <c r="AG324" s="132"/>
      <c r="AH324" s="132"/>
      <c r="AI324" s="122" t="s">
        <v>416</v>
      </c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1"/>
      <c r="AZ324" s="115">
        <f t="shared" si="26"/>
        <v>20000</v>
      </c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7"/>
      <c r="BW324" s="115">
        <f t="shared" si="27"/>
        <v>20000</v>
      </c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7"/>
      <c r="CO324" s="118">
        <f t="shared" si="22"/>
        <v>0</v>
      </c>
      <c r="CP324" s="118"/>
      <c r="CQ324" s="118"/>
      <c r="CR324" s="118"/>
      <c r="CS324" s="118"/>
      <c r="CT324" s="118"/>
      <c r="CU324" s="118"/>
      <c r="CV324" s="118"/>
      <c r="CW324" s="118"/>
      <c r="CX324" s="118"/>
      <c r="CY324" s="118"/>
      <c r="CZ324" s="118"/>
      <c r="DA324" s="118"/>
      <c r="DB324" s="118"/>
      <c r="DC324" s="118"/>
      <c r="DD324" s="118"/>
      <c r="DE324" s="118"/>
      <c r="DF324" s="118"/>
    </row>
    <row r="325" spans="1:110" ht="54" customHeight="1">
      <c r="A325" s="123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4"/>
      <c r="AC325" s="131" t="s">
        <v>14</v>
      </c>
      <c r="AD325" s="132"/>
      <c r="AE325" s="132"/>
      <c r="AF325" s="132"/>
      <c r="AG325" s="132"/>
      <c r="AH325" s="132"/>
      <c r="AI325" s="122" t="s">
        <v>417</v>
      </c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1"/>
      <c r="AZ325" s="115">
        <v>20000</v>
      </c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7"/>
      <c r="BW325" s="115">
        <v>20000</v>
      </c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7"/>
      <c r="CO325" s="118">
        <f t="shared" si="22"/>
        <v>0</v>
      </c>
      <c r="CP325" s="118"/>
      <c r="CQ325" s="118"/>
      <c r="CR325" s="118"/>
      <c r="CS325" s="118"/>
      <c r="CT325" s="118"/>
      <c r="CU325" s="118"/>
      <c r="CV325" s="118"/>
      <c r="CW325" s="118"/>
      <c r="CX325" s="118"/>
      <c r="CY325" s="118"/>
      <c r="CZ325" s="118"/>
      <c r="DA325" s="118"/>
      <c r="DB325" s="118"/>
      <c r="DC325" s="118"/>
      <c r="DD325" s="118"/>
      <c r="DE325" s="118"/>
      <c r="DF325" s="118"/>
    </row>
    <row r="326" spans="1:110" ht="16.5" customHeight="1">
      <c r="A326" s="123" t="str">
        <f>'[6]Месячный отчет Расходы в Excel'!A444</f>
        <v> Физическая культура и спорт</v>
      </c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4"/>
      <c r="AC326" s="131" t="s">
        <v>14</v>
      </c>
      <c r="AD326" s="132"/>
      <c r="AE326" s="132"/>
      <c r="AF326" s="132"/>
      <c r="AG326" s="132"/>
      <c r="AH326" s="132"/>
      <c r="AI326" s="122" t="str">
        <f>'[6]Месячный отчет Расходы в Excel'!B444</f>
        <v>951 1100 0000000 000 000</v>
      </c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1"/>
      <c r="AZ326" s="115">
        <f>AZ327</f>
        <v>247600</v>
      </c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7"/>
      <c r="BW326" s="115">
        <f>BW327</f>
        <v>45000</v>
      </c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7"/>
      <c r="CO326" s="118">
        <f t="shared" si="22"/>
        <v>202600</v>
      </c>
      <c r="CP326" s="118"/>
      <c r="CQ326" s="118"/>
      <c r="CR326" s="118"/>
      <c r="CS326" s="118"/>
      <c r="CT326" s="118"/>
      <c r="CU326" s="118"/>
      <c r="CV326" s="118"/>
      <c r="CW326" s="118"/>
      <c r="CX326" s="118"/>
      <c r="CY326" s="118"/>
      <c r="CZ326" s="118"/>
      <c r="DA326" s="118"/>
      <c r="DB326" s="118"/>
      <c r="DC326" s="118"/>
      <c r="DD326" s="118"/>
      <c r="DE326" s="118"/>
      <c r="DF326" s="118"/>
    </row>
    <row r="327" spans="1:110" ht="29.25" customHeight="1">
      <c r="A327" s="123" t="s">
        <v>419</v>
      </c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4"/>
      <c r="AC327" s="131" t="s">
        <v>14</v>
      </c>
      <c r="AD327" s="132"/>
      <c r="AE327" s="132"/>
      <c r="AF327" s="132"/>
      <c r="AG327" s="132"/>
      <c r="AH327" s="132"/>
      <c r="AI327" s="122" t="s">
        <v>418</v>
      </c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1"/>
      <c r="AZ327" s="115">
        <f>AZ328</f>
        <v>247600</v>
      </c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7"/>
      <c r="BW327" s="115">
        <f>BW328</f>
        <v>45000</v>
      </c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7"/>
      <c r="CO327" s="118">
        <f t="shared" si="22"/>
        <v>202600</v>
      </c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8"/>
      <c r="DB327" s="118"/>
      <c r="DC327" s="118"/>
      <c r="DD327" s="118"/>
      <c r="DE327" s="118"/>
      <c r="DF327" s="118"/>
    </row>
    <row r="328" spans="1:110" ht="21" customHeight="1">
      <c r="A328" s="123" t="s">
        <v>66</v>
      </c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4"/>
      <c r="AC328" s="131" t="s">
        <v>14</v>
      </c>
      <c r="AD328" s="132"/>
      <c r="AE328" s="132"/>
      <c r="AF328" s="132"/>
      <c r="AG328" s="132"/>
      <c r="AH328" s="132"/>
      <c r="AI328" s="122" t="s">
        <v>420</v>
      </c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1"/>
      <c r="AZ328" s="115">
        <f>AZ329</f>
        <v>247600</v>
      </c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7"/>
      <c r="BW328" s="115">
        <f>BW329</f>
        <v>45000</v>
      </c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7"/>
      <c r="CO328" s="118">
        <f t="shared" si="22"/>
        <v>202600</v>
      </c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8"/>
      <c r="DB328" s="118"/>
      <c r="DC328" s="118"/>
      <c r="DD328" s="118"/>
      <c r="DE328" s="118"/>
      <c r="DF328" s="118"/>
    </row>
    <row r="329" spans="1:110" ht="96.75" customHeight="1">
      <c r="A329" s="123" t="s">
        <v>422</v>
      </c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4"/>
      <c r="AC329" s="131" t="s">
        <v>14</v>
      </c>
      <c r="AD329" s="132"/>
      <c r="AE329" s="132"/>
      <c r="AF329" s="132"/>
      <c r="AG329" s="132"/>
      <c r="AH329" s="132"/>
      <c r="AI329" s="122" t="s">
        <v>421</v>
      </c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1"/>
      <c r="AZ329" s="115">
        <f>AZ330</f>
        <v>247600</v>
      </c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7"/>
      <c r="BW329" s="115">
        <f>BW330</f>
        <v>45000</v>
      </c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7"/>
      <c r="CO329" s="118">
        <f t="shared" si="22"/>
        <v>202600</v>
      </c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</row>
    <row r="330" spans="1:110" ht="39.75" customHeight="1">
      <c r="A330" s="123" t="s">
        <v>141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4"/>
      <c r="AC330" s="131" t="s">
        <v>14</v>
      </c>
      <c r="AD330" s="132"/>
      <c r="AE330" s="132"/>
      <c r="AF330" s="132"/>
      <c r="AG330" s="132"/>
      <c r="AH330" s="132"/>
      <c r="AI330" s="122" t="s">
        <v>423</v>
      </c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1"/>
      <c r="AZ330" s="115">
        <f>AZ331+AZ333</f>
        <v>247600</v>
      </c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7"/>
      <c r="BW330" s="115">
        <f>BW331+BW333</f>
        <v>45000</v>
      </c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7"/>
      <c r="CO330" s="118">
        <f>AZ330-BW330</f>
        <v>202600</v>
      </c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8"/>
      <c r="DB330" s="118"/>
      <c r="DC330" s="118"/>
      <c r="DD330" s="118"/>
      <c r="DE330" s="118"/>
      <c r="DF330" s="118"/>
    </row>
    <row r="331" spans="1:110" ht="21" customHeight="1">
      <c r="A331" s="123" t="s">
        <v>130</v>
      </c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4"/>
      <c r="AC331" s="119" t="s">
        <v>14</v>
      </c>
      <c r="AD331" s="120"/>
      <c r="AE331" s="120"/>
      <c r="AF331" s="120"/>
      <c r="AG331" s="120"/>
      <c r="AH331" s="121"/>
      <c r="AI331" s="122" t="s">
        <v>424</v>
      </c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1"/>
      <c r="AZ331" s="115">
        <f>AZ332</f>
        <v>177600</v>
      </c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7"/>
      <c r="BW331" s="115">
        <f>BW332</f>
        <v>45000</v>
      </c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7"/>
      <c r="CO331" s="118">
        <f>AZ331-BW331</f>
        <v>132600</v>
      </c>
      <c r="CP331" s="118"/>
      <c r="CQ331" s="118"/>
      <c r="CR331" s="118"/>
      <c r="CS331" s="118"/>
      <c r="CT331" s="118"/>
      <c r="CU331" s="118"/>
      <c r="CV331" s="118"/>
      <c r="CW331" s="118"/>
      <c r="CX331" s="118"/>
      <c r="CY331" s="118"/>
      <c r="CZ331" s="118"/>
      <c r="DA331" s="118"/>
      <c r="DB331" s="118"/>
      <c r="DC331" s="118"/>
      <c r="DD331" s="118"/>
      <c r="DE331" s="118"/>
      <c r="DF331" s="118"/>
    </row>
    <row r="332" spans="1:110" ht="12">
      <c r="A332" s="123" t="s">
        <v>57</v>
      </c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4"/>
      <c r="AC332" s="131" t="s">
        <v>14</v>
      </c>
      <c r="AD332" s="132"/>
      <c r="AE332" s="132"/>
      <c r="AF332" s="132"/>
      <c r="AG332" s="132"/>
      <c r="AH332" s="132"/>
      <c r="AI332" s="122" t="s">
        <v>425</v>
      </c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1"/>
      <c r="AZ332" s="115">
        <v>177600</v>
      </c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7"/>
      <c r="BW332" s="115">
        <v>45000</v>
      </c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7"/>
      <c r="CO332" s="118">
        <f>AZ332-BW332</f>
        <v>132600</v>
      </c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8"/>
      <c r="CZ332" s="118"/>
      <c r="DA332" s="118"/>
      <c r="DB332" s="118"/>
      <c r="DC332" s="118"/>
      <c r="DD332" s="118"/>
      <c r="DE332" s="118"/>
      <c r="DF332" s="118"/>
    </row>
    <row r="333" spans="1:110" ht="29.25" customHeight="1">
      <c r="A333" s="123" t="s">
        <v>70</v>
      </c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4"/>
      <c r="AC333" s="131" t="s">
        <v>14</v>
      </c>
      <c r="AD333" s="132"/>
      <c r="AE333" s="132"/>
      <c r="AF333" s="132"/>
      <c r="AG333" s="132"/>
      <c r="AH333" s="132"/>
      <c r="AI333" s="122" t="s">
        <v>426</v>
      </c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1"/>
      <c r="AZ333" s="115">
        <f>AZ334</f>
        <v>70000</v>
      </c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7"/>
      <c r="BW333" s="115">
        <f>BW334</f>
        <v>0</v>
      </c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7"/>
      <c r="CO333" s="118">
        <f>AZ333-BW333</f>
        <v>70000</v>
      </c>
      <c r="CP333" s="118"/>
      <c r="CQ333" s="118"/>
      <c r="CR333" s="118"/>
      <c r="CS333" s="118"/>
      <c r="CT333" s="118"/>
      <c r="CU333" s="118"/>
      <c r="CV333" s="118"/>
      <c r="CW333" s="118"/>
      <c r="CX333" s="118"/>
      <c r="CY333" s="118"/>
      <c r="CZ333" s="118"/>
      <c r="DA333" s="118"/>
      <c r="DB333" s="118"/>
      <c r="DC333" s="118"/>
      <c r="DD333" s="118"/>
      <c r="DE333" s="118"/>
      <c r="DF333" s="118"/>
    </row>
    <row r="334" spans="1:110" ht="22.5" customHeight="1">
      <c r="A334" s="123" t="s">
        <v>94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4"/>
      <c r="AC334" s="131" t="s">
        <v>14</v>
      </c>
      <c r="AD334" s="132"/>
      <c r="AE334" s="132"/>
      <c r="AF334" s="132"/>
      <c r="AG334" s="132"/>
      <c r="AH334" s="132"/>
      <c r="AI334" s="122" t="s">
        <v>427</v>
      </c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1"/>
      <c r="AZ334" s="115">
        <v>70000</v>
      </c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7"/>
      <c r="BW334" s="115">
        <v>0</v>
      </c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7"/>
      <c r="CO334" s="118">
        <f>AZ334-BW334</f>
        <v>70000</v>
      </c>
      <c r="CP334" s="118"/>
      <c r="CQ334" s="118"/>
      <c r="CR334" s="118"/>
      <c r="CS334" s="118"/>
      <c r="CT334" s="118"/>
      <c r="CU334" s="118"/>
      <c r="CV334" s="118"/>
      <c r="CW334" s="118"/>
      <c r="CX334" s="118"/>
      <c r="CY334" s="118"/>
      <c r="CZ334" s="118"/>
      <c r="DA334" s="118"/>
      <c r="DB334" s="118"/>
      <c r="DC334" s="118"/>
      <c r="DD334" s="118"/>
      <c r="DE334" s="118"/>
      <c r="DF334" s="118"/>
    </row>
    <row r="335" spans="29:110" ht="9" customHeight="1" thickBot="1">
      <c r="AC335" s="14"/>
      <c r="AD335" s="15"/>
      <c r="AE335" s="15"/>
      <c r="AF335" s="15"/>
      <c r="AG335" s="15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</row>
    <row r="336" spans="1:110" ht="23.25" customHeight="1">
      <c r="A336" s="163" t="s">
        <v>29</v>
      </c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4"/>
      <c r="AC336" s="162" t="s">
        <v>15</v>
      </c>
      <c r="AD336" s="161"/>
      <c r="AE336" s="161"/>
      <c r="AF336" s="161"/>
      <c r="AG336" s="161"/>
      <c r="AH336" s="161"/>
      <c r="AI336" s="160" t="s">
        <v>6</v>
      </c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43">
        <v>-3228382</v>
      </c>
      <c r="BA336" s="143"/>
      <c r="BB336" s="143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4"/>
      <c r="BW336" s="143">
        <v>-31202958.23</v>
      </c>
      <c r="BX336" s="143"/>
      <c r="BY336" s="143"/>
      <c r="BZ336" s="143"/>
      <c r="CA336" s="143"/>
      <c r="CB336" s="143"/>
      <c r="CC336" s="143"/>
      <c r="CD336" s="143"/>
      <c r="CE336" s="143"/>
      <c r="CF336" s="143"/>
      <c r="CG336" s="143"/>
      <c r="CH336" s="143"/>
      <c r="CI336" s="143"/>
      <c r="CJ336" s="143"/>
      <c r="CK336" s="143"/>
      <c r="CL336" s="143"/>
      <c r="CM336" s="143"/>
      <c r="CN336" s="144"/>
      <c r="CO336" s="143">
        <f>AZ336-BW336</f>
        <v>27974576.23</v>
      </c>
      <c r="CP336" s="143"/>
      <c r="CQ336" s="143"/>
      <c r="CR336" s="143"/>
      <c r="CS336" s="143"/>
      <c r="CT336" s="143"/>
      <c r="CU336" s="143"/>
      <c r="CV336" s="143"/>
      <c r="CW336" s="143"/>
      <c r="CX336" s="143"/>
      <c r="CY336" s="143"/>
      <c r="CZ336" s="143"/>
      <c r="DA336" s="143"/>
      <c r="DB336" s="143"/>
      <c r="DC336" s="143"/>
      <c r="DD336" s="143"/>
      <c r="DE336" s="143"/>
      <c r="DF336" s="145"/>
    </row>
    <row r="337" spans="1:110" ht="1.5" customHeight="1" thickBo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8"/>
      <c r="AC337" s="8"/>
      <c r="AD337" s="9"/>
      <c r="AE337" s="9"/>
      <c r="AF337" s="9"/>
      <c r="AG337" s="9"/>
      <c r="AH337" s="9"/>
      <c r="AI337" s="11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11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11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11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10"/>
    </row>
  </sheetData>
  <mergeCells count="1999">
    <mergeCell ref="BW171:CN171"/>
    <mergeCell ref="BW172:CN172"/>
    <mergeCell ref="BW173:CN173"/>
    <mergeCell ref="BW174:CN174"/>
    <mergeCell ref="AZ172:BV172"/>
    <mergeCell ref="AZ173:BV173"/>
    <mergeCell ref="AZ174:BV174"/>
    <mergeCell ref="CO173:DF173"/>
    <mergeCell ref="CO174:DF174"/>
    <mergeCell ref="A173:AB173"/>
    <mergeCell ref="A174:AB174"/>
    <mergeCell ref="AC171:AH171"/>
    <mergeCell ref="AC172:AH172"/>
    <mergeCell ref="AC173:AH173"/>
    <mergeCell ref="AC174:AH174"/>
    <mergeCell ref="CO101:DF101"/>
    <mergeCell ref="CO102:DF102"/>
    <mergeCell ref="A171:AB171"/>
    <mergeCell ref="A172:AB172"/>
    <mergeCell ref="AI171:AY171"/>
    <mergeCell ref="AI172:AY172"/>
    <mergeCell ref="CO171:DF171"/>
    <mergeCell ref="CO172:DF172"/>
    <mergeCell ref="CO145:DF145"/>
    <mergeCell ref="AZ144:BV144"/>
    <mergeCell ref="CO92:DF92"/>
    <mergeCell ref="A101:AB101"/>
    <mergeCell ref="A102:AB102"/>
    <mergeCell ref="AC101:AH101"/>
    <mergeCell ref="AC102:AH102"/>
    <mergeCell ref="AI101:AY101"/>
    <mergeCell ref="AI102:AY102"/>
    <mergeCell ref="AZ101:BV101"/>
    <mergeCell ref="AZ102:BV102"/>
    <mergeCell ref="BW101:CN101"/>
    <mergeCell ref="AI90:AY90"/>
    <mergeCell ref="AZ90:BV90"/>
    <mergeCell ref="BW90:CN90"/>
    <mergeCell ref="BW91:CN91"/>
    <mergeCell ref="AI91:AY91"/>
    <mergeCell ref="AI92:AY92"/>
    <mergeCell ref="AZ91:BV91"/>
    <mergeCell ref="AZ92:BV92"/>
    <mergeCell ref="BW230:CN230"/>
    <mergeCell ref="AI229:AY229"/>
    <mergeCell ref="AI230:AY230"/>
    <mergeCell ref="AZ207:BV207"/>
    <mergeCell ref="BW202:CN202"/>
    <mergeCell ref="BW203:CN203"/>
    <mergeCell ref="BW204:CN204"/>
    <mergeCell ref="A227:AB227"/>
    <mergeCell ref="A228:AB228"/>
    <mergeCell ref="A229:AB229"/>
    <mergeCell ref="A230:AB230"/>
    <mergeCell ref="CO206:DF206"/>
    <mergeCell ref="CO207:DF207"/>
    <mergeCell ref="A225:AB225"/>
    <mergeCell ref="A226:AB226"/>
    <mergeCell ref="AC225:AH225"/>
    <mergeCell ref="AC226:AH226"/>
    <mergeCell ref="AI225:AY225"/>
    <mergeCell ref="AI226:AY226"/>
    <mergeCell ref="AZ225:BV225"/>
    <mergeCell ref="AZ226:BV226"/>
    <mergeCell ref="AZ203:BV203"/>
    <mergeCell ref="AZ204:BV204"/>
    <mergeCell ref="AZ205:BV205"/>
    <mergeCell ref="AZ206:BV206"/>
    <mergeCell ref="AC207:AH207"/>
    <mergeCell ref="AI202:AY202"/>
    <mergeCell ref="AI203:AY203"/>
    <mergeCell ref="AI204:AY204"/>
    <mergeCell ref="AI205:AY205"/>
    <mergeCell ref="AI206:AY206"/>
    <mergeCell ref="AI207:AY207"/>
    <mergeCell ref="AC203:AH203"/>
    <mergeCell ref="AC204:AH204"/>
    <mergeCell ref="AC194:AH194"/>
    <mergeCell ref="AC205:AH205"/>
    <mergeCell ref="AC206:AH206"/>
    <mergeCell ref="A204:AB204"/>
    <mergeCell ref="A205:AB205"/>
    <mergeCell ref="A206:AB206"/>
    <mergeCell ref="A201:AB201"/>
    <mergeCell ref="A198:AB198"/>
    <mergeCell ref="A199:AB199"/>
    <mergeCell ref="AC195:AH195"/>
    <mergeCell ref="A207:AB207"/>
    <mergeCell ref="CO146:DF146"/>
    <mergeCell ref="A163:AB163"/>
    <mergeCell ref="AC163:AH163"/>
    <mergeCell ref="AI163:AY163"/>
    <mergeCell ref="AZ163:BV163"/>
    <mergeCell ref="BW163:CN163"/>
    <mergeCell ref="CO163:DF163"/>
    <mergeCell ref="AC146:AH146"/>
    <mergeCell ref="AC200:AH200"/>
    <mergeCell ref="AC145:AH145"/>
    <mergeCell ref="CO138:DF138"/>
    <mergeCell ref="CO139:DF139"/>
    <mergeCell ref="CO140:DF140"/>
    <mergeCell ref="CO141:DF141"/>
    <mergeCell ref="CO142:DF142"/>
    <mergeCell ref="CO143:DF143"/>
    <mergeCell ref="CO144:DF144"/>
    <mergeCell ref="BW140:CN140"/>
    <mergeCell ref="BW145:CN145"/>
    <mergeCell ref="BW146:CN146"/>
    <mergeCell ref="A202:AB202"/>
    <mergeCell ref="AC202:AH202"/>
    <mergeCell ref="AZ202:BV202"/>
    <mergeCell ref="AZ200:BV200"/>
    <mergeCell ref="BW187:CN187"/>
    <mergeCell ref="BW148:CN148"/>
    <mergeCell ref="BW169:CN169"/>
    <mergeCell ref="BW201:CN201"/>
    <mergeCell ref="BW167:CN167"/>
    <mergeCell ref="AZ194:BV194"/>
    <mergeCell ref="AI146:AY146"/>
    <mergeCell ref="AI168:AY168"/>
    <mergeCell ref="AZ147:BV147"/>
    <mergeCell ref="AZ148:BV148"/>
    <mergeCell ref="AZ149:BV149"/>
    <mergeCell ref="AZ150:BV150"/>
    <mergeCell ref="AI173:AY173"/>
    <mergeCell ref="AI174:AY174"/>
    <mergeCell ref="AZ171:BV171"/>
    <mergeCell ref="AC144:AH144"/>
    <mergeCell ref="AC137:AH137"/>
    <mergeCell ref="AC138:AH138"/>
    <mergeCell ref="AC139:AH139"/>
    <mergeCell ref="AC140:AH140"/>
    <mergeCell ref="AC141:AH141"/>
    <mergeCell ref="AC142:AH142"/>
    <mergeCell ref="AC143:AH143"/>
    <mergeCell ref="A144:AB144"/>
    <mergeCell ref="A145:AB145"/>
    <mergeCell ref="A146:AB146"/>
    <mergeCell ref="A203:AB203"/>
    <mergeCell ref="A200:AB200"/>
    <mergeCell ref="A168:AB168"/>
    <mergeCell ref="A147:AB147"/>
    <mergeCell ref="A162:AB162"/>
    <mergeCell ref="A156:AB156"/>
    <mergeCell ref="A157:AB157"/>
    <mergeCell ref="A137:AB137"/>
    <mergeCell ref="A138:AB138"/>
    <mergeCell ref="A139:AB139"/>
    <mergeCell ref="A140:AB140"/>
    <mergeCell ref="AI169:AY169"/>
    <mergeCell ref="A167:AB167"/>
    <mergeCell ref="A148:AB148"/>
    <mergeCell ref="A149:AB149"/>
    <mergeCell ref="A150:AB150"/>
    <mergeCell ref="AI148:AY148"/>
    <mergeCell ref="AZ114:BV114"/>
    <mergeCell ref="AZ121:BV121"/>
    <mergeCell ref="AZ116:BV116"/>
    <mergeCell ref="AZ117:BV117"/>
    <mergeCell ref="BW103:CN103"/>
    <mergeCell ref="AZ122:BV122"/>
    <mergeCell ref="AZ123:BV123"/>
    <mergeCell ref="AZ170:BV170"/>
    <mergeCell ref="AZ142:BV142"/>
    <mergeCell ref="AZ143:BV143"/>
    <mergeCell ref="BW137:CN137"/>
    <mergeCell ref="BW138:CN138"/>
    <mergeCell ref="BW139:CN139"/>
    <mergeCell ref="AZ115:BV115"/>
    <mergeCell ref="CO103:DF103"/>
    <mergeCell ref="A100:AB100"/>
    <mergeCell ref="AC100:AH100"/>
    <mergeCell ref="AI100:AY100"/>
    <mergeCell ref="AZ100:BV100"/>
    <mergeCell ref="BW100:CN100"/>
    <mergeCell ref="CO100:DF100"/>
    <mergeCell ref="A103:AB103"/>
    <mergeCell ref="AC103:AH103"/>
    <mergeCell ref="BW102:CN102"/>
    <mergeCell ref="AZ135:BV135"/>
    <mergeCell ref="AZ136:BV136"/>
    <mergeCell ref="AZ124:BV124"/>
    <mergeCell ref="AZ125:BV125"/>
    <mergeCell ref="AZ128:BV128"/>
    <mergeCell ref="AZ132:BV132"/>
    <mergeCell ref="AZ133:BV133"/>
    <mergeCell ref="AZ134:BV134"/>
    <mergeCell ref="BW249:CN249"/>
    <mergeCell ref="BW209:CN209"/>
    <mergeCell ref="BW127:CN127"/>
    <mergeCell ref="BW135:CN135"/>
    <mergeCell ref="BW136:CN136"/>
    <mergeCell ref="BW147:CN147"/>
    <mergeCell ref="BW141:CN141"/>
    <mergeCell ref="BW142:CN142"/>
    <mergeCell ref="BW143:CN143"/>
    <mergeCell ref="BW144:CN144"/>
    <mergeCell ref="BW250:CN250"/>
    <mergeCell ref="BW251:CN251"/>
    <mergeCell ref="BW114:CN114"/>
    <mergeCell ref="BW121:CN121"/>
    <mergeCell ref="BW247:CN247"/>
    <mergeCell ref="BW248:CN248"/>
    <mergeCell ref="BW128:CN128"/>
    <mergeCell ref="BW132:CN132"/>
    <mergeCell ref="BW133:CN133"/>
    <mergeCell ref="BW134:CN134"/>
    <mergeCell ref="CO114:DF114"/>
    <mergeCell ref="CO121:DF121"/>
    <mergeCell ref="BW107:CN107"/>
    <mergeCell ref="CO107:DF107"/>
    <mergeCell ref="BW108:CN108"/>
    <mergeCell ref="CO108:DF108"/>
    <mergeCell ref="BW113:CN113"/>
    <mergeCell ref="CO109:DF109"/>
    <mergeCell ref="CO110:DF110"/>
    <mergeCell ref="CO111:DF111"/>
    <mergeCell ref="AZ107:BV107"/>
    <mergeCell ref="A114:AB114"/>
    <mergeCell ref="A121:AB121"/>
    <mergeCell ref="AC114:AH114"/>
    <mergeCell ref="AC121:AH121"/>
    <mergeCell ref="A115:AB115"/>
    <mergeCell ref="A116:AB116"/>
    <mergeCell ref="A117:AB117"/>
    <mergeCell ref="A118:AB118"/>
    <mergeCell ref="A119:AB119"/>
    <mergeCell ref="A303:AB303"/>
    <mergeCell ref="A107:AB107"/>
    <mergeCell ref="AC107:AH107"/>
    <mergeCell ref="AI107:AY107"/>
    <mergeCell ref="A120:AB120"/>
    <mergeCell ref="AI114:AY114"/>
    <mergeCell ref="AI121:AY121"/>
    <mergeCell ref="A141:AB141"/>
    <mergeCell ref="A142:AB142"/>
    <mergeCell ref="A143:AB143"/>
    <mergeCell ref="AI326:AY326"/>
    <mergeCell ref="AI223:AY223"/>
    <mergeCell ref="AC299:AH299"/>
    <mergeCell ref="AC300:AH300"/>
    <mergeCell ref="AC301:AH301"/>
    <mergeCell ref="AI251:AY251"/>
    <mergeCell ref="AC227:AH227"/>
    <mergeCell ref="AC228:AH228"/>
    <mergeCell ref="AC229:AH229"/>
    <mergeCell ref="AC230:AH230"/>
    <mergeCell ref="AI322:AY322"/>
    <mergeCell ref="AI323:AY323"/>
    <mergeCell ref="AI324:AY324"/>
    <mergeCell ref="AI325:AY325"/>
    <mergeCell ref="A250:AB250"/>
    <mergeCell ref="AI247:AY247"/>
    <mergeCell ref="AI248:AY248"/>
    <mergeCell ref="AI249:AY249"/>
    <mergeCell ref="AC250:AH250"/>
    <mergeCell ref="AC251:AH251"/>
    <mergeCell ref="AI250:AY250"/>
    <mergeCell ref="CO244:DF244"/>
    <mergeCell ref="CO245:DF245"/>
    <mergeCell ref="CO246:DF246"/>
    <mergeCell ref="AZ247:BV247"/>
    <mergeCell ref="AZ248:BV248"/>
    <mergeCell ref="AZ249:BV249"/>
    <mergeCell ref="AZ250:BV250"/>
    <mergeCell ref="AC249:AH249"/>
    <mergeCell ref="AI243:AY243"/>
    <mergeCell ref="AI244:AY244"/>
    <mergeCell ref="AI245:AY245"/>
    <mergeCell ref="AI246:AY246"/>
    <mergeCell ref="AC245:AH245"/>
    <mergeCell ref="AC246:AH246"/>
    <mergeCell ref="AC247:AH247"/>
    <mergeCell ref="AC248:AH248"/>
    <mergeCell ref="BW66:CN66"/>
    <mergeCell ref="BW67:CN67"/>
    <mergeCell ref="BW68:CN68"/>
    <mergeCell ref="CO66:DF66"/>
    <mergeCell ref="CO67:DF67"/>
    <mergeCell ref="CO68:DF68"/>
    <mergeCell ref="AI68:AY68"/>
    <mergeCell ref="AZ66:BV66"/>
    <mergeCell ref="AZ67:BV67"/>
    <mergeCell ref="AZ68:BV68"/>
    <mergeCell ref="BW71:CN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71:AB71"/>
    <mergeCell ref="AC71:AH71"/>
    <mergeCell ref="AI71:AY71"/>
    <mergeCell ref="AZ71:BV71"/>
    <mergeCell ref="AI336:AY336"/>
    <mergeCell ref="AC336:AH336"/>
    <mergeCell ref="A336:AB336"/>
    <mergeCell ref="A169:AB169"/>
    <mergeCell ref="A170:AB170"/>
    <mergeCell ref="AI170:AY170"/>
    <mergeCell ref="A186:AB186"/>
    <mergeCell ref="A187:AB187"/>
    <mergeCell ref="A243:AB243"/>
    <mergeCell ref="A244:AB244"/>
    <mergeCell ref="A72:AB72"/>
    <mergeCell ref="A73:AB73"/>
    <mergeCell ref="A74:AB74"/>
    <mergeCell ref="A106:AB106"/>
    <mergeCell ref="A75:AB75"/>
    <mergeCell ref="A76:AB76"/>
    <mergeCell ref="A77:AB77"/>
    <mergeCell ref="A78:AB78"/>
    <mergeCell ref="A79:AB79"/>
    <mergeCell ref="A80:AB80"/>
    <mergeCell ref="A61:AB61"/>
    <mergeCell ref="A65:AB65"/>
    <mergeCell ref="A69:AB69"/>
    <mergeCell ref="A70:AB70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11:AB11"/>
    <mergeCell ref="A12:AB12"/>
    <mergeCell ref="AC150:AH150"/>
    <mergeCell ref="A13:AB13"/>
    <mergeCell ref="A14:AB14"/>
    <mergeCell ref="A15:AB15"/>
    <mergeCell ref="A16:AB16"/>
    <mergeCell ref="A17:AB17"/>
    <mergeCell ref="A54:AB54"/>
    <mergeCell ref="A55:AB55"/>
    <mergeCell ref="A7:AB7"/>
    <mergeCell ref="A8:AB8"/>
    <mergeCell ref="A9:AB9"/>
    <mergeCell ref="A10:AB10"/>
    <mergeCell ref="BW208:CN208"/>
    <mergeCell ref="BW210:CN210"/>
    <mergeCell ref="BW194:CN194"/>
    <mergeCell ref="BW200:CN200"/>
    <mergeCell ref="BW197:CN197"/>
    <mergeCell ref="BW198:CN198"/>
    <mergeCell ref="BW199:CN199"/>
    <mergeCell ref="BW205:CN205"/>
    <mergeCell ref="BW206:CN206"/>
    <mergeCell ref="BW207:CN207"/>
    <mergeCell ref="CO169:DF169"/>
    <mergeCell ref="BW170:CN170"/>
    <mergeCell ref="CO170:DF170"/>
    <mergeCell ref="BW186:CN186"/>
    <mergeCell ref="CO182:DF182"/>
    <mergeCell ref="CO183:DF183"/>
    <mergeCell ref="CO184:DF184"/>
    <mergeCell ref="CO185:DF185"/>
    <mergeCell ref="CO186:DF186"/>
    <mergeCell ref="CO179:DF179"/>
    <mergeCell ref="AC108:AH108"/>
    <mergeCell ref="AI108:AY108"/>
    <mergeCell ref="AZ108:BV108"/>
    <mergeCell ref="AC122:AH122"/>
    <mergeCell ref="AZ120:BV120"/>
    <mergeCell ref="AI122:AY122"/>
    <mergeCell ref="AI113:AY113"/>
    <mergeCell ref="AZ109:BV109"/>
    <mergeCell ref="AZ110:BV110"/>
    <mergeCell ref="AZ111:BV111"/>
    <mergeCell ref="AC123:AH123"/>
    <mergeCell ref="AC124:AH124"/>
    <mergeCell ref="AC125:AH125"/>
    <mergeCell ref="BW149:CN149"/>
    <mergeCell ref="AC126:AH126"/>
    <mergeCell ref="AC135:AH135"/>
    <mergeCell ref="AC136:AH136"/>
    <mergeCell ref="AC147:AH147"/>
    <mergeCell ref="AC148:AH148"/>
    <mergeCell ref="AC149:AH149"/>
    <mergeCell ref="A108:AB108"/>
    <mergeCell ref="BW106:CN106"/>
    <mergeCell ref="CO106:DF106"/>
    <mergeCell ref="AC74:AH74"/>
    <mergeCell ref="AC106:AH106"/>
    <mergeCell ref="AI106:AY106"/>
    <mergeCell ref="AZ106:BV106"/>
    <mergeCell ref="AI74:AY74"/>
    <mergeCell ref="AZ74:BV74"/>
    <mergeCell ref="BW74:CN74"/>
    <mergeCell ref="CO74:DF74"/>
    <mergeCell ref="BW72:CN72"/>
    <mergeCell ref="CO72:DF72"/>
    <mergeCell ref="BW73:CN73"/>
    <mergeCell ref="CO73:DF73"/>
    <mergeCell ref="AC73:AH73"/>
    <mergeCell ref="AI73:AY73"/>
    <mergeCell ref="AZ73:BV73"/>
    <mergeCell ref="AC72:AH72"/>
    <mergeCell ref="AI72:AY72"/>
    <mergeCell ref="AZ72:BV72"/>
    <mergeCell ref="BW70:CN70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56:AH56"/>
    <mergeCell ref="AC57:AH57"/>
    <mergeCell ref="AI63:AY63"/>
    <mergeCell ref="AZ63:BV63"/>
    <mergeCell ref="AI57:AY57"/>
    <mergeCell ref="AZ57:BV57"/>
    <mergeCell ref="AI58:AY58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I55:AY55"/>
    <mergeCell ref="AZ55:BV55"/>
    <mergeCell ref="AI56:AY56"/>
    <mergeCell ref="AZ56:BV56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15:AH15"/>
    <mergeCell ref="AC16:AH16"/>
    <mergeCell ref="AI16:AY16"/>
    <mergeCell ref="AZ16:BV16"/>
    <mergeCell ref="AI15:AY15"/>
    <mergeCell ref="AZ15:BV15"/>
    <mergeCell ref="AZ14:BV14"/>
    <mergeCell ref="CO14:DF14"/>
    <mergeCell ref="BW16:CN16"/>
    <mergeCell ref="CO16:DF16"/>
    <mergeCell ref="BW15:CN15"/>
    <mergeCell ref="CO15:DF15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CO3:DF3"/>
    <mergeCell ref="AZ4:BV4"/>
    <mergeCell ref="BW4:CN4"/>
    <mergeCell ref="CO4:DF4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5:DF5"/>
    <mergeCell ref="AZ6:BV6"/>
    <mergeCell ref="BW6:CN6"/>
    <mergeCell ref="CO6:DF6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A6:AB6"/>
    <mergeCell ref="A2:DF2"/>
    <mergeCell ref="BW336:CN336"/>
    <mergeCell ref="CO336:DF336"/>
    <mergeCell ref="AC59:AH59"/>
    <mergeCell ref="AI59:AY59"/>
    <mergeCell ref="AZ59:BV59"/>
    <mergeCell ref="BW59:CN59"/>
    <mergeCell ref="CO59:DF59"/>
    <mergeCell ref="AZ336:BV336"/>
    <mergeCell ref="A28:AB28"/>
    <mergeCell ref="A29:AB29"/>
    <mergeCell ref="A30:AB30"/>
    <mergeCell ref="A31:AB31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1:AB41"/>
    <mergeCell ref="AI89:AY89"/>
    <mergeCell ref="AI93:AY93"/>
    <mergeCell ref="AZ85:BV85"/>
    <mergeCell ref="AZ86:BV86"/>
    <mergeCell ref="AZ87:BV87"/>
    <mergeCell ref="AZ88:BV88"/>
    <mergeCell ref="AZ89:BV89"/>
    <mergeCell ref="AZ93:BV93"/>
    <mergeCell ref="AI64:AY64"/>
    <mergeCell ref="A49:AB49"/>
    <mergeCell ref="A50:AB50"/>
    <mergeCell ref="A42:AB42"/>
    <mergeCell ref="A45:AB45"/>
    <mergeCell ref="A46:AB46"/>
    <mergeCell ref="A43:AB43"/>
    <mergeCell ref="A44:AB44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C34:AH34"/>
    <mergeCell ref="AC35:AH35"/>
    <mergeCell ref="AC36:AH36"/>
    <mergeCell ref="AC37:AH37"/>
    <mergeCell ref="AC38:AH38"/>
    <mergeCell ref="AC39:AH39"/>
    <mergeCell ref="AC40:AH40"/>
    <mergeCell ref="AC41:AH41"/>
    <mergeCell ref="A89:AB89"/>
    <mergeCell ref="A93:AB93"/>
    <mergeCell ref="AC89:AH89"/>
    <mergeCell ref="AC93:AH93"/>
    <mergeCell ref="A91:AB91"/>
    <mergeCell ref="A92:AB92"/>
    <mergeCell ref="AC91:AH91"/>
    <mergeCell ref="AC92:AH92"/>
    <mergeCell ref="A90:AB90"/>
    <mergeCell ref="AC90:AH90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I20:AY20"/>
    <mergeCell ref="AI21:AY21"/>
    <mergeCell ref="AI22:AY22"/>
    <mergeCell ref="AI23:AY23"/>
    <mergeCell ref="AI32:AY32"/>
    <mergeCell ref="AI33:AY33"/>
    <mergeCell ref="AI34:AY34"/>
    <mergeCell ref="AI28:AY28"/>
    <mergeCell ref="AI29:AY29"/>
    <mergeCell ref="AI30:AY30"/>
    <mergeCell ref="AI31:AY31"/>
    <mergeCell ref="AI35:AY35"/>
    <mergeCell ref="AI36:AY36"/>
    <mergeCell ref="AI37:AY37"/>
    <mergeCell ref="AI38:AY38"/>
    <mergeCell ref="AI39:AY39"/>
    <mergeCell ref="AI40:AY40"/>
    <mergeCell ref="AI41:AY41"/>
    <mergeCell ref="A88:AB88"/>
    <mergeCell ref="AC88:AH88"/>
    <mergeCell ref="AI88:AY88"/>
    <mergeCell ref="AC52:AH52"/>
    <mergeCell ref="AC53:AH53"/>
    <mergeCell ref="AC50:AH50"/>
    <mergeCell ref="AC51:AH51"/>
    <mergeCell ref="AI42:AY42"/>
    <mergeCell ref="A85:AB85"/>
    <mergeCell ref="A86:AB86"/>
    <mergeCell ref="A87:AB87"/>
    <mergeCell ref="AC85:AH85"/>
    <mergeCell ref="AC86:AH86"/>
    <mergeCell ref="AC87:AH87"/>
    <mergeCell ref="AI87:AY87"/>
    <mergeCell ref="A51:AB51"/>
    <mergeCell ref="A52:AB52"/>
    <mergeCell ref="AI45:AY45"/>
    <mergeCell ref="AI46:AY46"/>
    <mergeCell ref="AI47:AY47"/>
    <mergeCell ref="AI48:AY48"/>
    <mergeCell ref="AI49:AY49"/>
    <mergeCell ref="AI50:AY50"/>
    <mergeCell ref="AI51:AY51"/>
    <mergeCell ref="AI52:AY52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Z32:BV32"/>
    <mergeCell ref="AZ33:BV33"/>
    <mergeCell ref="AZ34:BV34"/>
    <mergeCell ref="AZ35:BV35"/>
    <mergeCell ref="CO83:DF83"/>
    <mergeCell ref="CO84:DF84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CO81:DF81"/>
    <mergeCell ref="CO82:DF82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AZ48:BV48"/>
    <mergeCell ref="AZ49:BV49"/>
    <mergeCell ref="AZ42:BV42"/>
    <mergeCell ref="AZ45:BV45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BW21:CN21"/>
    <mergeCell ref="BW22:CN22"/>
    <mergeCell ref="BW23:CN23"/>
    <mergeCell ref="BW24:CN24"/>
    <mergeCell ref="BW25:CN25"/>
    <mergeCell ref="BW32:CN32"/>
    <mergeCell ref="BW33:CN33"/>
    <mergeCell ref="BW34:CN34"/>
    <mergeCell ref="BW29:CN29"/>
    <mergeCell ref="BW30:CN30"/>
    <mergeCell ref="BW31:CN31"/>
    <mergeCell ref="BW35:CN35"/>
    <mergeCell ref="BW36:CN36"/>
    <mergeCell ref="BW37:CN37"/>
    <mergeCell ref="BW38:CN38"/>
    <mergeCell ref="BW39:CN39"/>
    <mergeCell ref="BW40:CN40"/>
    <mergeCell ref="BW41:CN41"/>
    <mergeCell ref="A84:AB84"/>
    <mergeCell ref="AC84:AH84"/>
    <mergeCell ref="AZ84:BV84"/>
    <mergeCell ref="AZ50:BV50"/>
    <mergeCell ref="AZ51:BV51"/>
    <mergeCell ref="AZ52:BV52"/>
    <mergeCell ref="AZ53:BV53"/>
    <mergeCell ref="BW42:CN42"/>
    <mergeCell ref="A81:AB81"/>
    <mergeCell ref="A82:AB82"/>
    <mergeCell ref="A83:AB83"/>
    <mergeCell ref="AC81:AH81"/>
    <mergeCell ref="AC82:AH82"/>
    <mergeCell ref="AC83:AH83"/>
    <mergeCell ref="AZ83:BV83"/>
    <mergeCell ref="AZ46:BV46"/>
    <mergeCell ref="AZ47:BV47"/>
    <mergeCell ref="BW45:CN45"/>
    <mergeCell ref="BW46:CN46"/>
    <mergeCell ref="BW47:CN47"/>
    <mergeCell ref="BW48:CN48"/>
    <mergeCell ref="BW49:CN49"/>
    <mergeCell ref="BW50:CN50"/>
    <mergeCell ref="BW51:CN51"/>
    <mergeCell ref="BW52:CN52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CO32:DF32"/>
    <mergeCell ref="CO33:DF33"/>
    <mergeCell ref="CO34:DF34"/>
    <mergeCell ref="CO35:DF35"/>
    <mergeCell ref="CO45:DF45"/>
    <mergeCell ref="CO40:DF40"/>
    <mergeCell ref="CO41:DF41"/>
    <mergeCell ref="CO36:DF36"/>
    <mergeCell ref="CO37:DF37"/>
    <mergeCell ref="CO38:DF38"/>
    <mergeCell ref="CO39:DF39"/>
    <mergeCell ref="CO46:DF46"/>
    <mergeCell ref="CO47:DF47"/>
    <mergeCell ref="CO48:DF48"/>
    <mergeCell ref="CO49:DF49"/>
    <mergeCell ref="CO50:DF50"/>
    <mergeCell ref="CO51:DF51"/>
    <mergeCell ref="CO52:DF52"/>
    <mergeCell ref="CO53:DF53"/>
    <mergeCell ref="A96:AB96"/>
    <mergeCell ref="A97:AB97"/>
    <mergeCell ref="A98:AB98"/>
    <mergeCell ref="A99:AB99"/>
    <mergeCell ref="A104:AB104"/>
    <mergeCell ref="A105:AB105"/>
    <mergeCell ref="AC75:AH75"/>
    <mergeCell ref="AC76:AH76"/>
    <mergeCell ref="AC77:AH77"/>
    <mergeCell ref="AC78:AH78"/>
    <mergeCell ref="AC79:AH79"/>
    <mergeCell ref="AC80:AH80"/>
    <mergeCell ref="AC96:AH96"/>
    <mergeCell ref="AC97:AH97"/>
    <mergeCell ref="AC98:AH98"/>
    <mergeCell ref="AC99:AH99"/>
    <mergeCell ref="AC104:AH104"/>
    <mergeCell ref="AC105:AH105"/>
    <mergeCell ref="AI75:AY75"/>
    <mergeCell ref="AI76:AY76"/>
    <mergeCell ref="AI77:AY77"/>
    <mergeCell ref="AI78:AY78"/>
    <mergeCell ref="AI79:AY79"/>
    <mergeCell ref="AI80:AY80"/>
    <mergeCell ref="AI96:AY96"/>
    <mergeCell ref="AI97:AY97"/>
    <mergeCell ref="AI81:AY81"/>
    <mergeCell ref="AI82:AY82"/>
    <mergeCell ref="AI83:AY83"/>
    <mergeCell ref="AI84:AY84"/>
    <mergeCell ref="AI85:AY85"/>
    <mergeCell ref="AI86:AY86"/>
    <mergeCell ref="AI98:AY98"/>
    <mergeCell ref="AI99:AY99"/>
    <mergeCell ref="AI104:AY104"/>
    <mergeCell ref="AI105:AY105"/>
    <mergeCell ref="AI103:AY103"/>
    <mergeCell ref="AZ99:BV99"/>
    <mergeCell ref="AZ104:BV104"/>
    <mergeCell ref="AZ105:BV105"/>
    <mergeCell ref="AZ79:BV79"/>
    <mergeCell ref="AZ80:BV80"/>
    <mergeCell ref="AZ96:BV96"/>
    <mergeCell ref="AZ97:BV97"/>
    <mergeCell ref="AZ103:BV103"/>
    <mergeCell ref="AZ81:BV81"/>
    <mergeCell ref="AZ82:BV82"/>
    <mergeCell ref="BW75:CN75"/>
    <mergeCell ref="CO75:DF75"/>
    <mergeCell ref="BW76:CN76"/>
    <mergeCell ref="AZ98:BV98"/>
    <mergeCell ref="AZ75:BV75"/>
    <mergeCell ref="AZ76:BV76"/>
    <mergeCell ref="AZ77:BV77"/>
    <mergeCell ref="AZ78:BV78"/>
    <mergeCell ref="BW77:CN77"/>
    <mergeCell ref="BW78:CN78"/>
    <mergeCell ref="BW79:CN79"/>
    <mergeCell ref="BW80:CN80"/>
    <mergeCell ref="BW96:CN96"/>
    <mergeCell ref="BW97:CN97"/>
    <mergeCell ref="BW84:CN84"/>
    <mergeCell ref="BW85:CN85"/>
    <mergeCell ref="BW86:CN86"/>
    <mergeCell ref="BW87:CN87"/>
    <mergeCell ref="BW88:CN88"/>
    <mergeCell ref="BW89:CN89"/>
    <mergeCell ref="BW98:CN98"/>
    <mergeCell ref="BW99:CN99"/>
    <mergeCell ref="CO80:DF80"/>
    <mergeCell ref="CO96:DF96"/>
    <mergeCell ref="CO97:DF97"/>
    <mergeCell ref="CO98:DF98"/>
    <mergeCell ref="CO99:DF99"/>
    <mergeCell ref="BW81:CN81"/>
    <mergeCell ref="BW82:CN82"/>
    <mergeCell ref="BW83:CN83"/>
    <mergeCell ref="CO76:DF76"/>
    <mergeCell ref="CO77:DF77"/>
    <mergeCell ref="CO78:DF78"/>
    <mergeCell ref="CO79:DF79"/>
    <mergeCell ref="CO104:DF104"/>
    <mergeCell ref="CO105:DF105"/>
    <mergeCell ref="BW104:CN104"/>
    <mergeCell ref="BW105:CN105"/>
    <mergeCell ref="A122:AB122"/>
    <mergeCell ref="A123:AB123"/>
    <mergeCell ref="AI136:AY136"/>
    <mergeCell ref="CO135:DF135"/>
    <mergeCell ref="CO136:DF136"/>
    <mergeCell ref="A124:AB124"/>
    <mergeCell ref="A125:AB125"/>
    <mergeCell ref="A126:AB126"/>
    <mergeCell ref="A127:AB127"/>
    <mergeCell ref="A128:AB128"/>
    <mergeCell ref="A133:AB133"/>
    <mergeCell ref="A134:AB134"/>
    <mergeCell ref="A135:AB135"/>
    <mergeCell ref="A136:AB136"/>
    <mergeCell ref="A129:AB129"/>
    <mergeCell ref="AC127:AH127"/>
    <mergeCell ref="AC128:AH128"/>
    <mergeCell ref="AC134:AH134"/>
    <mergeCell ref="AC133:AH133"/>
    <mergeCell ref="A130:AB130"/>
    <mergeCell ref="A131:AB131"/>
    <mergeCell ref="A132:AB132"/>
    <mergeCell ref="AC130:AH130"/>
    <mergeCell ref="AC131:AH131"/>
    <mergeCell ref="AI123:AY123"/>
    <mergeCell ref="AI124:AY124"/>
    <mergeCell ref="AI125:AY125"/>
    <mergeCell ref="AI130:AY130"/>
    <mergeCell ref="AI126:AY126"/>
    <mergeCell ref="AI127:AY127"/>
    <mergeCell ref="AI128:AY128"/>
    <mergeCell ref="AI131:AY131"/>
    <mergeCell ref="AI132:AY132"/>
    <mergeCell ref="AI133:AY133"/>
    <mergeCell ref="AC129:AH129"/>
    <mergeCell ref="AI129:AY129"/>
    <mergeCell ref="AC132:AH132"/>
    <mergeCell ref="AI152:AY152"/>
    <mergeCell ref="AI153:AY153"/>
    <mergeCell ref="AI154:AY154"/>
    <mergeCell ref="AI134:AY134"/>
    <mergeCell ref="AI135:AY135"/>
    <mergeCell ref="AI144:AY144"/>
    <mergeCell ref="AI145:AY145"/>
    <mergeCell ref="AI137:AY137"/>
    <mergeCell ref="AI138:AY138"/>
    <mergeCell ref="AI139:AY139"/>
    <mergeCell ref="AI167:AY167"/>
    <mergeCell ref="AI156:AY156"/>
    <mergeCell ref="AI157:AY157"/>
    <mergeCell ref="AI158:AY158"/>
    <mergeCell ref="AZ140:BV140"/>
    <mergeCell ref="AI143:AY143"/>
    <mergeCell ref="AI149:AY149"/>
    <mergeCell ref="AI150:AY150"/>
    <mergeCell ref="AI140:AY140"/>
    <mergeCell ref="AI141:AY141"/>
    <mergeCell ref="AI142:AY142"/>
    <mergeCell ref="AI147:AY147"/>
    <mergeCell ref="AZ145:BV145"/>
    <mergeCell ref="AZ146:BV146"/>
    <mergeCell ref="AZ141:BV141"/>
    <mergeCell ref="BW126:CN126"/>
    <mergeCell ref="AZ129:BV129"/>
    <mergeCell ref="AZ130:BV130"/>
    <mergeCell ref="AZ131:BV131"/>
    <mergeCell ref="AZ126:BV126"/>
    <mergeCell ref="AZ127:BV127"/>
    <mergeCell ref="AZ137:BV137"/>
    <mergeCell ref="AZ138:BV138"/>
    <mergeCell ref="AZ139:BV139"/>
    <mergeCell ref="BW122:CN122"/>
    <mergeCell ref="BW123:CN123"/>
    <mergeCell ref="BW124:CN124"/>
    <mergeCell ref="BW125:CN125"/>
    <mergeCell ref="BW151:CN151"/>
    <mergeCell ref="BW154:CN154"/>
    <mergeCell ref="BW155:CN155"/>
    <mergeCell ref="BW156:CN156"/>
    <mergeCell ref="BW153:CN153"/>
    <mergeCell ref="BW152:CN152"/>
    <mergeCell ref="AZ156:BV156"/>
    <mergeCell ref="AZ152:BV152"/>
    <mergeCell ref="AZ153:BV153"/>
    <mergeCell ref="AZ154:BV154"/>
    <mergeCell ref="AZ155:BV155"/>
    <mergeCell ref="BW168:CN168"/>
    <mergeCell ref="CO122:DF122"/>
    <mergeCell ref="CO123:DF123"/>
    <mergeCell ref="CO124:DF124"/>
    <mergeCell ref="CO125:DF125"/>
    <mergeCell ref="BW129:CN129"/>
    <mergeCell ref="BW130:CN130"/>
    <mergeCell ref="BW131:CN131"/>
    <mergeCell ref="CO126:DF126"/>
    <mergeCell ref="CO127:DF127"/>
    <mergeCell ref="CO147:DF147"/>
    <mergeCell ref="CO148:DF148"/>
    <mergeCell ref="CO128:DF128"/>
    <mergeCell ref="CO129:DF129"/>
    <mergeCell ref="CO130:DF130"/>
    <mergeCell ref="CO131:DF131"/>
    <mergeCell ref="CO132:DF132"/>
    <mergeCell ref="CO133:DF133"/>
    <mergeCell ref="CO134:DF134"/>
    <mergeCell ref="CO137:DF137"/>
    <mergeCell ref="CO167:DF167"/>
    <mergeCell ref="CO168:DF168"/>
    <mergeCell ref="CO156:DF156"/>
    <mergeCell ref="CO157:DF157"/>
    <mergeCell ref="CO158:DF158"/>
    <mergeCell ref="CO159:DF159"/>
    <mergeCell ref="CO162:DF162"/>
    <mergeCell ref="CO164:DF164"/>
    <mergeCell ref="CO165:DF165"/>
    <mergeCell ref="CO166:DF166"/>
    <mergeCell ref="CO152:DF152"/>
    <mergeCell ref="CO149:DF149"/>
    <mergeCell ref="CO150:DF150"/>
    <mergeCell ref="CO153:DF153"/>
    <mergeCell ref="BW150:CN150"/>
    <mergeCell ref="A154:AB154"/>
    <mergeCell ref="A155:AB155"/>
    <mergeCell ref="CO151:DF151"/>
    <mergeCell ref="A152:AB152"/>
    <mergeCell ref="A153:AB153"/>
    <mergeCell ref="A151:AB151"/>
    <mergeCell ref="AC151:AH151"/>
    <mergeCell ref="AI151:AY151"/>
    <mergeCell ref="AZ151:BV151"/>
    <mergeCell ref="A158:AB158"/>
    <mergeCell ref="A164:AB164"/>
    <mergeCell ref="A165:AB165"/>
    <mergeCell ref="A166:AB166"/>
    <mergeCell ref="A159:AB159"/>
    <mergeCell ref="A160:AB160"/>
    <mergeCell ref="A161:AB161"/>
    <mergeCell ref="AI184:AY184"/>
    <mergeCell ref="AZ182:BV182"/>
    <mergeCell ref="AC152:AH152"/>
    <mergeCell ref="AC153:AH153"/>
    <mergeCell ref="AC154:AH154"/>
    <mergeCell ref="AC155:AH155"/>
    <mergeCell ref="AZ167:BV167"/>
    <mergeCell ref="AZ161:BV161"/>
    <mergeCell ref="AZ168:BV168"/>
    <mergeCell ref="AZ169:BV169"/>
    <mergeCell ref="AZ185:BV185"/>
    <mergeCell ref="BW182:CN182"/>
    <mergeCell ref="BW183:CN183"/>
    <mergeCell ref="BW184:CN184"/>
    <mergeCell ref="BW185:CN185"/>
    <mergeCell ref="AZ183:BV183"/>
    <mergeCell ref="AZ184:BV184"/>
    <mergeCell ref="AC167:AH167"/>
    <mergeCell ref="AC168:AH168"/>
    <mergeCell ref="AC166:AH166"/>
    <mergeCell ref="AC182:AH182"/>
    <mergeCell ref="AC169:AH169"/>
    <mergeCell ref="AC170:AH170"/>
    <mergeCell ref="AC175:AH175"/>
    <mergeCell ref="AC176:AH176"/>
    <mergeCell ref="AC177:AH177"/>
    <mergeCell ref="AC178:AH178"/>
    <mergeCell ref="AI155:AY155"/>
    <mergeCell ref="AC160:AH160"/>
    <mergeCell ref="AC161:AH161"/>
    <mergeCell ref="AC162:AH162"/>
    <mergeCell ref="AC156:AH156"/>
    <mergeCell ref="AI159:AY159"/>
    <mergeCell ref="AC157:AH157"/>
    <mergeCell ref="AC158:AH158"/>
    <mergeCell ref="AC159:AH159"/>
    <mergeCell ref="AI160:AY160"/>
    <mergeCell ref="AI164:AY164"/>
    <mergeCell ref="AC164:AH164"/>
    <mergeCell ref="AI165:AY165"/>
    <mergeCell ref="AI166:AY166"/>
    <mergeCell ref="AC165:AH165"/>
    <mergeCell ref="AI161:AY161"/>
    <mergeCell ref="AI162:AY162"/>
    <mergeCell ref="BW157:CN157"/>
    <mergeCell ref="BW158:CN158"/>
    <mergeCell ref="BW159:CN159"/>
    <mergeCell ref="AZ160:BV160"/>
    <mergeCell ref="BW160:CN160"/>
    <mergeCell ref="AZ158:BV158"/>
    <mergeCell ref="AZ159:BV159"/>
    <mergeCell ref="AZ157:BV157"/>
    <mergeCell ref="AZ162:BV162"/>
    <mergeCell ref="AZ164:BV164"/>
    <mergeCell ref="BW161:CN161"/>
    <mergeCell ref="BW162:CN162"/>
    <mergeCell ref="BW164:CN164"/>
    <mergeCell ref="CO154:DF154"/>
    <mergeCell ref="CO155:DF155"/>
    <mergeCell ref="CO160:DF160"/>
    <mergeCell ref="CO161:DF161"/>
    <mergeCell ref="BW166:CN166"/>
    <mergeCell ref="BW165:CN165"/>
    <mergeCell ref="AZ165:BV165"/>
    <mergeCell ref="AZ166:BV166"/>
    <mergeCell ref="AC186:AH186"/>
    <mergeCell ref="AC187:AH187"/>
    <mergeCell ref="A208:AB208"/>
    <mergeCell ref="AC201:AH201"/>
    <mergeCell ref="AC208:AH208"/>
    <mergeCell ref="A193:AB193"/>
    <mergeCell ref="A195:AB195"/>
    <mergeCell ref="A196:AB196"/>
    <mergeCell ref="A194:AB194"/>
    <mergeCell ref="A197:AB197"/>
    <mergeCell ref="A177:AB177"/>
    <mergeCell ref="A178:AB178"/>
    <mergeCell ref="A179:AB179"/>
    <mergeCell ref="A181:AB181"/>
    <mergeCell ref="AC179:AH179"/>
    <mergeCell ref="AC180:AH180"/>
    <mergeCell ref="A190:AB190"/>
    <mergeCell ref="A209:AB209"/>
    <mergeCell ref="AC209:AH209"/>
    <mergeCell ref="A180:AB180"/>
    <mergeCell ref="A183:AB183"/>
    <mergeCell ref="A184:AB184"/>
    <mergeCell ref="A185:AB185"/>
    <mergeCell ref="AC181:AH181"/>
    <mergeCell ref="A210:AB210"/>
    <mergeCell ref="A211:AB211"/>
    <mergeCell ref="A212:AB212"/>
    <mergeCell ref="A213:AB213"/>
    <mergeCell ref="A214:AB214"/>
    <mergeCell ref="A215:AB215"/>
    <mergeCell ref="A216:AB216"/>
    <mergeCell ref="A217:AB217"/>
    <mergeCell ref="AC268:AH268"/>
    <mergeCell ref="AC269:AH269"/>
    <mergeCell ref="A232:AB232"/>
    <mergeCell ref="A234:AB234"/>
    <mergeCell ref="A235:AB235"/>
    <mergeCell ref="A236:AB236"/>
    <mergeCell ref="A237:AB237"/>
    <mergeCell ref="A238:AB238"/>
    <mergeCell ref="A263:AB263"/>
    <mergeCell ref="A245:AB245"/>
    <mergeCell ref="A222:AB222"/>
    <mergeCell ref="A264:AB264"/>
    <mergeCell ref="A265:AB265"/>
    <mergeCell ref="A261:AB261"/>
    <mergeCell ref="A224:AB224"/>
    <mergeCell ref="A231:AB231"/>
    <mergeCell ref="A223:AB223"/>
    <mergeCell ref="A241:AB241"/>
    <mergeCell ref="A242:AB242"/>
    <mergeCell ref="A262:AB262"/>
    <mergeCell ref="A218:AB218"/>
    <mergeCell ref="A219:AB219"/>
    <mergeCell ref="A220:AB220"/>
    <mergeCell ref="A221:AB221"/>
    <mergeCell ref="A246:AB246"/>
    <mergeCell ref="A247:AB247"/>
    <mergeCell ref="A248:AB248"/>
    <mergeCell ref="A249:AB249"/>
    <mergeCell ref="A251:AB251"/>
    <mergeCell ref="A270:AB270"/>
    <mergeCell ref="A271:AB271"/>
    <mergeCell ref="A272:AB272"/>
    <mergeCell ref="A267:AB267"/>
    <mergeCell ref="A257:AB257"/>
    <mergeCell ref="A273:AB273"/>
    <mergeCell ref="AC217:AH217"/>
    <mergeCell ref="A266:AB266"/>
    <mergeCell ref="A281:AB281"/>
    <mergeCell ref="A274:AB274"/>
    <mergeCell ref="A275:AB275"/>
    <mergeCell ref="A276:AB276"/>
    <mergeCell ref="A277:AB277"/>
    <mergeCell ref="A278:AB278"/>
    <mergeCell ref="A279:AB279"/>
    <mergeCell ref="A280:AB280"/>
    <mergeCell ref="AC213:AH213"/>
    <mergeCell ref="AC214:AH214"/>
    <mergeCell ref="AC215:AH215"/>
    <mergeCell ref="AC216:AH216"/>
    <mergeCell ref="AC219:AH219"/>
    <mergeCell ref="AC220:AH220"/>
    <mergeCell ref="AC221:AH221"/>
    <mergeCell ref="AC244:AH244"/>
    <mergeCell ref="AC222:AH222"/>
    <mergeCell ref="AC210:AH210"/>
    <mergeCell ref="AC211:AH211"/>
    <mergeCell ref="AC212:AH212"/>
    <mergeCell ref="AC218:AH218"/>
    <mergeCell ref="AC235:AH235"/>
    <mergeCell ref="AC236:AH236"/>
    <mergeCell ref="AC224:AH224"/>
    <mergeCell ref="AC231:AH231"/>
    <mergeCell ref="AC232:AH232"/>
    <mergeCell ref="AC281:AH281"/>
    <mergeCell ref="AC241:AH241"/>
    <mergeCell ref="AC242:AH242"/>
    <mergeCell ref="AC237:AH237"/>
    <mergeCell ref="AC238:AH238"/>
    <mergeCell ref="AC262:AH262"/>
    <mergeCell ref="AC263:AH263"/>
    <mergeCell ref="AC243:AH243"/>
    <mergeCell ref="AC265:AH265"/>
    <mergeCell ref="AC266:AH266"/>
    <mergeCell ref="AI215:AY215"/>
    <mergeCell ref="AC234:AH234"/>
    <mergeCell ref="AI199:AY199"/>
    <mergeCell ref="AI211:AY211"/>
    <mergeCell ref="AI212:AY212"/>
    <mergeCell ref="AI213:AY213"/>
    <mergeCell ref="AI210:AY210"/>
    <mergeCell ref="AI209:AY209"/>
    <mergeCell ref="AC233:AH233"/>
    <mergeCell ref="AC223:AH223"/>
    <mergeCell ref="AC280:AH280"/>
    <mergeCell ref="AI187:AY187"/>
    <mergeCell ref="AI201:AY201"/>
    <mergeCell ref="AI208:AY208"/>
    <mergeCell ref="AC267:AH267"/>
    <mergeCell ref="AC270:AH270"/>
    <mergeCell ref="AC271:AH271"/>
    <mergeCell ref="AC272:AH272"/>
    <mergeCell ref="AI190:AY190"/>
    <mergeCell ref="AI214:AY214"/>
    <mergeCell ref="AI192:AY192"/>
    <mergeCell ref="AI193:AY193"/>
    <mergeCell ref="AI195:AY195"/>
    <mergeCell ref="AI196:AY196"/>
    <mergeCell ref="AI194:AY194"/>
    <mergeCell ref="AI197:AY197"/>
    <mergeCell ref="AI198:AY198"/>
    <mergeCell ref="AI200:AY200"/>
    <mergeCell ref="A268:AB268"/>
    <mergeCell ref="AI240:AY240"/>
    <mergeCell ref="AI233:AY233"/>
    <mergeCell ref="AI234:AY234"/>
    <mergeCell ref="AI235:AY235"/>
    <mergeCell ref="AI236:AY236"/>
    <mergeCell ref="AI257:AY257"/>
    <mergeCell ref="A239:AB239"/>
    <mergeCell ref="A240:AB240"/>
    <mergeCell ref="AI216:AY216"/>
    <mergeCell ref="AI217:AY217"/>
    <mergeCell ref="AI227:AY227"/>
    <mergeCell ref="AI228:AY228"/>
    <mergeCell ref="A233:AB233"/>
    <mergeCell ref="AI239:AY239"/>
    <mergeCell ref="AC239:AH239"/>
    <mergeCell ref="AC240:AH240"/>
    <mergeCell ref="AI277:AY277"/>
    <mergeCell ref="A269:AB269"/>
    <mergeCell ref="AI218:AY218"/>
    <mergeCell ref="AI219:AY219"/>
    <mergeCell ref="AI220:AY220"/>
    <mergeCell ref="AI221:AY221"/>
    <mergeCell ref="AI222:AY222"/>
    <mergeCell ref="AI224:AY224"/>
    <mergeCell ref="AI231:AY231"/>
    <mergeCell ref="AI232:AY232"/>
    <mergeCell ref="AI266:AY266"/>
    <mergeCell ref="AI267:AY267"/>
    <mergeCell ref="AI275:AY275"/>
    <mergeCell ref="AI276:AY276"/>
    <mergeCell ref="AI270:AY270"/>
    <mergeCell ref="AI271:AY271"/>
    <mergeCell ref="AI272:AY272"/>
    <mergeCell ref="AI273:AY273"/>
    <mergeCell ref="AI274:AY274"/>
    <mergeCell ref="AZ186:BV186"/>
    <mergeCell ref="AI280:AY280"/>
    <mergeCell ref="AI281:AY281"/>
    <mergeCell ref="AI241:AY241"/>
    <mergeCell ref="AI242:AY242"/>
    <mergeCell ref="AI237:AY237"/>
    <mergeCell ref="AI238:AY238"/>
    <mergeCell ref="AZ187:BV187"/>
    <mergeCell ref="AZ201:BV201"/>
    <mergeCell ref="AZ208:BV208"/>
    <mergeCell ref="AZ209:BV209"/>
    <mergeCell ref="AZ190:BV190"/>
    <mergeCell ref="AZ191:BV191"/>
    <mergeCell ref="AZ192:BV192"/>
    <mergeCell ref="AZ193:BV193"/>
    <mergeCell ref="AZ195:BV195"/>
    <mergeCell ref="AZ196:BV196"/>
    <mergeCell ref="AZ197:BV197"/>
    <mergeCell ref="AZ198:BV198"/>
    <mergeCell ref="AZ199:BV199"/>
    <mergeCell ref="AZ210:BV210"/>
    <mergeCell ref="AZ211:BV211"/>
    <mergeCell ref="AZ212:BV212"/>
    <mergeCell ref="AZ213:BV213"/>
    <mergeCell ref="AZ214:BV214"/>
    <mergeCell ref="AZ215:BV215"/>
    <mergeCell ref="AZ216:BV216"/>
    <mergeCell ref="AZ217:BV217"/>
    <mergeCell ref="AZ218:BV218"/>
    <mergeCell ref="AZ219:BV219"/>
    <mergeCell ref="AZ220:BV220"/>
    <mergeCell ref="AZ221:BV221"/>
    <mergeCell ref="AZ222:BV222"/>
    <mergeCell ref="AZ224:BV224"/>
    <mergeCell ref="AZ231:BV231"/>
    <mergeCell ref="AZ232:BV232"/>
    <mergeCell ref="AZ223:BV223"/>
    <mergeCell ref="AZ227:BV227"/>
    <mergeCell ref="AZ228:BV228"/>
    <mergeCell ref="AZ229:BV229"/>
    <mergeCell ref="AZ230:BV230"/>
    <mergeCell ref="AZ233:BV233"/>
    <mergeCell ref="AZ234:BV234"/>
    <mergeCell ref="AZ235:BV235"/>
    <mergeCell ref="AZ236:BV236"/>
    <mergeCell ref="AZ237:BV237"/>
    <mergeCell ref="AZ238:BV238"/>
    <mergeCell ref="AZ239:BV239"/>
    <mergeCell ref="AZ240:BV240"/>
    <mergeCell ref="AZ241:BV241"/>
    <mergeCell ref="AZ242:BV242"/>
    <mergeCell ref="AZ243:BV243"/>
    <mergeCell ref="AZ244:BV244"/>
    <mergeCell ref="AZ245:BV245"/>
    <mergeCell ref="AZ246:BV246"/>
    <mergeCell ref="AZ280:BV280"/>
    <mergeCell ref="AZ281:BV281"/>
    <mergeCell ref="AZ251:BV251"/>
    <mergeCell ref="AZ256:BV256"/>
    <mergeCell ref="AZ257:BV257"/>
    <mergeCell ref="AZ258:BV258"/>
    <mergeCell ref="AZ275:BV275"/>
    <mergeCell ref="AZ263:BV263"/>
    <mergeCell ref="BW211:CN211"/>
    <mergeCell ref="BW212:CN212"/>
    <mergeCell ref="BW213:CN213"/>
    <mergeCell ref="BW214:CN214"/>
    <mergeCell ref="AZ253:BV253"/>
    <mergeCell ref="AZ254:BV254"/>
    <mergeCell ref="AZ255:BV255"/>
    <mergeCell ref="AC261:AH261"/>
    <mergeCell ref="AI259:AY259"/>
    <mergeCell ref="AI260:AY260"/>
    <mergeCell ref="AI261:AY261"/>
    <mergeCell ref="AC256:AH256"/>
    <mergeCell ref="BW215:CN215"/>
    <mergeCell ref="BW216:CN216"/>
    <mergeCell ref="BW217:CN217"/>
    <mergeCell ref="AZ252:BV252"/>
    <mergeCell ref="BW218:CN218"/>
    <mergeCell ref="BW219:CN219"/>
    <mergeCell ref="BW220:CN220"/>
    <mergeCell ref="BW221:CN221"/>
    <mergeCell ref="BW242:CN242"/>
    <mergeCell ref="BW238:CN238"/>
    <mergeCell ref="BW233:CN233"/>
    <mergeCell ref="BW235:CN235"/>
    <mergeCell ref="BW236:CN236"/>
    <mergeCell ref="BW237:CN237"/>
    <mergeCell ref="BW222:CN222"/>
    <mergeCell ref="BW224:CN224"/>
    <mergeCell ref="BW231:CN231"/>
    <mergeCell ref="BW232:CN232"/>
    <mergeCell ref="BW223:CN223"/>
    <mergeCell ref="BW225:CN225"/>
    <mergeCell ref="BW226:CN226"/>
    <mergeCell ref="BW227:CN227"/>
    <mergeCell ref="BW228:CN228"/>
    <mergeCell ref="BW229:CN229"/>
    <mergeCell ref="AI252:AY252"/>
    <mergeCell ref="A252:AB252"/>
    <mergeCell ref="A253:AB253"/>
    <mergeCell ref="A254:AB254"/>
    <mergeCell ref="BW243:CN243"/>
    <mergeCell ref="BW244:CN244"/>
    <mergeCell ref="BW245:CN245"/>
    <mergeCell ref="BW246:CN246"/>
    <mergeCell ref="BW280:CN280"/>
    <mergeCell ref="BW281:CN281"/>
    <mergeCell ref="BW259:CN259"/>
    <mergeCell ref="BW252:CN252"/>
    <mergeCell ref="BW253:CN253"/>
    <mergeCell ref="BW254:CN254"/>
    <mergeCell ref="BW255:CN255"/>
    <mergeCell ref="BW256:CN256"/>
    <mergeCell ref="BW257:CN257"/>
    <mergeCell ref="BW258:CN258"/>
    <mergeCell ref="CO209:DF209"/>
    <mergeCell ref="CO210:DF210"/>
    <mergeCell ref="CO211:DF211"/>
    <mergeCell ref="CO212:DF212"/>
    <mergeCell ref="BW239:CN239"/>
    <mergeCell ref="BW240:CN240"/>
    <mergeCell ref="BW241:CN241"/>
    <mergeCell ref="BW234:CN234"/>
    <mergeCell ref="CO187:DF187"/>
    <mergeCell ref="CO201:DF201"/>
    <mergeCell ref="CO208:DF208"/>
    <mergeCell ref="CO194:DF194"/>
    <mergeCell ref="CO200:DF200"/>
    <mergeCell ref="CO202:DF202"/>
    <mergeCell ref="CO203:DF203"/>
    <mergeCell ref="CO204:DF204"/>
    <mergeCell ref="CO205:DF205"/>
    <mergeCell ref="CO190:DF190"/>
    <mergeCell ref="CO213:DF213"/>
    <mergeCell ref="CO214:DF214"/>
    <mergeCell ref="CO215:DF215"/>
    <mergeCell ref="CO216:DF216"/>
    <mergeCell ref="CO217:DF217"/>
    <mergeCell ref="A255:AB255"/>
    <mergeCell ref="AC255:AH255"/>
    <mergeCell ref="AI253:AY253"/>
    <mergeCell ref="AI254:AY254"/>
    <mergeCell ref="AI255:AY255"/>
    <mergeCell ref="CO218:DF218"/>
    <mergeCell ref="CO219:DF219"/>
    <mergeCell ref="CO220:DF220"/>
    <mergeCell ref="CO221:DF221"/>
    <mergeCell ref="CO222:DF222"/>
    <mergeCell ref="CO224:DF224"/>
    <mergeCell ref="CO231:DF231"/>
    <mergeCell ref="CO223:DF223"/>
    <mergeCell ref="CO225:DF225"/>
    <mergeCell ref="CO226:DF226"/>
    <mergeCell ref="CO227:DF227"/>
    <mergeCell ref="CO228:DF228"/>
    <mergeCell ref="CO229:DF229"/>
    <mergeCell ref="CO230:DF230"/>
    <mergeCell ref="CO232:DF232"/>
    <mergeCell ref="CO233:DF233"/>
    <mergeCell ref="CO234:DF234"/>
    <mergeCell ref="CO235:DF235"/>
    <mergeCell ref="CO236:DF236"/>
    <mergeCell ref="CO237:DF237"/>
    <mergeCell ref="CO238:DF238"/>
    <mergeCell ref="CO239:DF239"/>
    <mergeCell ref="CO240:DF240"/>
    <mergeCell ref="CO241:DF241"/>
    <mergeCell ref="CO242:DF242"/>
    <mergeCell ref="CO250:DF250"/>
    <mergeCell ref="CO243:DF243"/>
    <mergeCell ref="CO266:DF266"/>
    <mergeCell ref="CO251:DF251"/>
    <mergeCell ref="CO247:DF247"/>
    <mergeCell ref="CO248:DF248"/>
    <mergeCell ref="CO249:DF249"/>
    <mergeCell ref="AC279:AH279"/>
    <mergeCell ref="CO280:DF280"/>
    <mergeCell ref="CO281:DF281"/>
    <mergeCell ref="CO252:DF252"/>
    <mergeCell ref="CO253:DF253"/>
    <mergeCell ref="CO254:DF254"/>
    <mergeCell ref="CO255:DF255"/>
    <mergeCell ref="CO256:DF256"/>
    <mergeCell ref="CO264:DF264"/>
    <mergeCell ref="CO265:DF265"/>
    <mergeCell ref="AC275:AH275"/>
    <mergeCell ref="AC276:AH276"/>
    <mergeCell ref="AC277:AH277"/>
    <mergeCell ref="AC278:AH278"/>
    <mergeCell ref="AC273:AH273"/>
    <mergeCell ref="AC274:AH274"/>
    <mergeCell ref="AC252:AH252"/>
    <mergeCell ref="AC253:AH253"/>
    <mergeCell ref="AC254:AH254"/>
    <mergeCell ref="AC258:AH258"/>
    <mergeCell ref="AC259:AH259"/>
    <mergeCell ref="AC260:AH260"/>
    <mergeCell ref="AC257:AH257"/>
    <mergeCell ref="AC264:AH264"/>
    <mergeCell ref="AI268:AY268"/>
    <mergeCell ref="AI269:AY269"/>
    <mergeCell ref="AI258:AY258"/>
    <mergeCell ref="A256:AB256"/>
    <mergeCell ref="A260:AB260"/>
    <mergeCell ref="A258:AB258"/>
    <mergeCell ref="A259:AB259"/>
    <mergeCell ref="AI256:AY256"/>
    <mergeCell ref="AI264:AY264"/>
    <mergeCell ref="AI265:AY265"/>
    <mergeCell ref="AZ270:BV270"/>
    <mergeCell ref="AZ274:BV274"/>
    <mergeCell ref="AI278:AY278"/>
    <mergeCell ref="AZ261:BV261"/>
    <mergeCell ref="AZ262:BV262"/>
    <mergeCell ref="AZ267:BV267"/>
    <mergeCell ref="AZ268:BV268"/>
    <mergeCell ref="AZ264:BV264"/>
    <mergeCell ref="AI262:AY262"/>
    <mergeCell ref="AI263:AY263"/>
    <mergeCell ref="AI279:AY279"/>
    <mergeCell ref="AZ265:BV265"/>
    <mergeCell ref="AZ266:BV266"/>
    <mergeCell ref="AZ278:BV278"/>
    <mergeCell ref="AZ271:BV271"/>
    <mergeCell ref="AZ272:BV272"/>
    <mergeCell ref="AZ273:BV273"/>
    <mergeCell ref="AZ276:BV276"/>
    <mergeCell ref="AZ277:BV277"/>
    <mergeCell ref="AZ269:BV269"/>
    <mergeCell ref="BW263:CN263"/>
    <mergeCell ref="BW264:CN264"/>
    <mergeCell ref="AZ259:BV259"/>
    <mergeCell ref="AZ260:BV260"/>
    <mergeCell ref="BW260:CN260"/>
    <mergeCell ref="BW261:CN261"/>
    <mergeCell ref="BW262:CN262"/>
    <mergeCell ref="BW265:CN265"/>
    <mergeCell ref="BW266:CN266"/>
    <mergeCell ref="BW267:CN267"/>
    <mergeCell ref="BW268:CN268"/>
    <mergeCell ref="BW269:CN269"/>
    <mergeCell ref="BW270:CN270"/>
    <mergeCell ref="BW271:CN271"/>
    <mergeCell ref="BW272:CN272"/>
    <mergeCell ref="BW273:CN273"/>
    <mergeCell ref="BW274:CN274"/>
    <mergeCell ref="BW275:CN275"/>
    <mergeCell ref="BW276:CN276"/>
    <mergeCell ref="BW277:CN277"/>
    <mergeCell ref="BW278:CN278"/>
    <mergeCell ref="BW279:CN279"/>
    <mergeCell ref="CO257:DF257"/>
    <mergeCell ref="CO258:DF258"/>
    <mergeCell ref="CO259:DF259"/>
    <mergeCell ref="CO260:DF260"/>
    <mergeCell ref="CO261:DF261"/>
    <mergeCell ref="CO262:DF262"/>
    <mergeCell ref="CO263:DF263"/>
    <mergeCell ref="CO267:DF267"/>
    <mergeCell ref="CO268:DF268"/>
    <mergeCell ref="CO269:DF269"/>
    <mergeCell ref="CO270:DF270"/>
    <mergeCell ref="CO271:DF271"/>
    <mergeCell ref="CO272:DF272"/>
    <mergeCell ref="CO273:DF273"/>
    <mergeCell ref="CO274:DF274"/>
    <mergeCell ref="CO275:DF275"/>
    <mergeCell ref="CO276:DF276"/>
    <mergeCell ref="CO277:DF277"/>
    <mergeCell ref="CO278:DF278"/>
    <mergeCell ref="CO279:DF279"/>
    <mergeCell ref="A283:AB283"/>
    <mergeCell ref="AC283:AH283"/>
    <mergeCell ref="AI283:AY283"/>
    <mergeCell ref="AZ283:BV283"/>
    <mergeCell ref="BW283:CN283"/>
    <mergeCell ref="CO283:DF283"/>
    <mergeCell ref="AZ279:BV279"/>
    <mergeCell ref="A282:AB282"/>
    <mergeCell ref="AC282:AH282"/>
    <mergeCell ref="A287:AB287"/>
    <mergeCell ref="AI284:AY284"/>
    <mergeCell ref="AI285:AY285"/>
    <mergeCell ref="AI286:AY286"/>
    <mergeCell ref="AI287:AY287"/>
    <mergeCell ref="A286:AB286"/>
    <mergeCell ref="A284:AB284"/>
    <mergeCell ref="A285:AB285"/>
    <mergeCell ref="AC284:AH284"/>
    <mergeCell ref="AC285:AH285"/>
    <mergeCell ref="BW284:CN284"/>
    <mergeCell ref="BW285:CN285"/>
    <mergeCell ref="A288:AB288"/>
    <mergeCell ref="A289:AB289"/>
    <mergeCell ref="AI288:AY288"/>
    <mergeCell ref="AI289:AY289"/>
    <mergeCell ref="BW286:CN286"/>
    <mergeCell ref="BW287:CN287"/>
    <mergeCell ref="BW288:CN288"/>
    <mergeCell ref="BW289:CN289"/>
    <mergeCell ref="AC291:AH291"/>
    <mergeCell ref="A296:AB296"/>
    <mergeCell ref="A290:AB290"/>
    <mergeCell ref="A291:AB291"/>
    <mergeCell ref="A292:AB292"/>
    <mergeCell ref="A293:AB293"/>
    <mergeCell ref="AZ295:BV295"/>
    <mergeCell ref="AC286:AH286"/>
    <mergeCell ref="AC287:AH287"/>
    <mergeCell ref="AI296:AY296"/>
    <mergeCell ref="AI292:AY292"/>
    <mergeCell ref="AI293:AY293"/>
    <mergeCell ref="AC296:AH296"/>
    <mergeCell ref="AC292:AH292"/>
    <mergeCell ref="AC288:AH288"/>
    <mergeCell ref="AC289:AH289"/>
    <mergeCell ref="AZ301:BV301"/>
    <mergeCell ref="AZ297:BV297"/>
    <mergeCell ref="AZ298:BV298"/>
    <mergeCell ref="AZ284:BV284"/>
    <mergeCell ref="AZ285:BV285"/>
    <mergeCell ref="AZ286:BV286"/>
    <mergeCell ref="AZ287:BV287"/>
    <mergeCell ref="AZ288:BV288"/>
    <mergeCell ref="AZ289:BV289"/>
    <mergeCell ref="AZ290:BV290"/>
    <mergeCell ref="AZ296:BV296"/>
    <mergeCell ref="BW290:CN290"/>
    <mergeCell ref="BW291:CN291"/>
    <mergeCell ref="BW292:CN292"/>
    <mergeCell ref="BW293:CN293"/>
    <mergeCell ref="BW294:CN294"/>
    <mergeCell ref="AZ291:BV291"/>
    <mergeCell ref="AZ292:BV292"/>
    <mergeCell ref="AZ293:BV293"/>
    <mergeCell ref="AZ294:BV294"/>
    <mergeCell ref="CO284:DF284"/>
    <mergeCell ref="CO285:DF285"/>
    <mergeCell ref="CO286:DF286"/>
    <mergeCell ref="CO287:DF287"/>
    <mergeCell ref="CO288:DF288"/>
    <mergeCell ref="CO289:DF289"/>
    <mergeCell ref="CO290:DF290"/>
    <mergeCell ref="CO291:DF291"/>
    <mergeCell ref="AZ282:BV282"/>
    <mergeCell ref="BW282:CN282"/>
    <mergeCell ref="CO296:DF296"/>
    <mergeCell ref="CO292:DF292"/>
    <mergeCell ref="CO293:DF293"/>
    <mergeCell ref="CO294:DF294"/>
    <mergeCell ref="CO295:DF295"/>
    <mergeCell ref="CO282:DF282"/>
    <mergeCell ref="BW295:CN295"/>
    <mergeCell ref="BW296:CN296"/>
    <mergeCell ref="AI282:AY282"/>
    <mergeCell ref="A297:AB297"/>
    <mergeCell ref="A298:AB298"/>
    <mergeCell ref="AI290:AY290"/>
    <mergeCell ref="AI291:AY291"/>
    <mergeCell ref="AC293:AH293"/>
    <mergeCell ref="AC294:AH294"/>
    <mergeCell ref="AI294:AY294"/>
    <mergeCell ref="AI295:AY295"/>
    <mergeCell ref="AC290:AH290"/>
    <mergeCell ref="AC306:AH306"/>
    <mergeCell ref="AC307:AH307"/>
    <mergeCell ref="AC308:AH308"/>
    <mergeCell ref="AC295:AH295"/>
    <mergeCell ref="AC303:AH303"/>
    <mergeCell ref="AC304:AH304"/>
    <mergeCell ref="AC305:AH305"/>
    <mergeCell ref="A319:AB319"/>
    <mergeCell ref="A309:AB309"/>
    <mergeCell ref="AC309:AH309"/>
    <mergeCell ref="AC326:AH326"/>
    <mergeCell ref="AC311:AH311"/>
    <mergeCell ref="A311:AB311"/>
    <mergeCell ref="A320:AB320"/>
    <mergeCell ref="A321:AB321"/>
    <mergeCell ref="A324:AB324"/>
    <mergeCell ref="A325:AB325"/>
    <mergeCell ref="AC327:AH327"/>
    <mergeCell ref="AC322:AH322"/>
    <mergeCell ref="AC323:AH323"/>
    <mergeCell ref="AI297:AY297"/>
    <mergeCell ref="AI298:AY298"/>
    <mergeCell ref="AC324:AH324"/>
    <mergeCell ref="AC325:AH325"/>
    <mergeCell ref="AC297:AH297"/>
    <mergeCell ref="AC298:AH298"/>
    <mergeCell ref="AC302:AH302"/>
    <mergeCell ref="AI306:AY306"/>
    <mergeCell ref="AI299:AY299"/>
    <mergeCell ref="AI300:AY300"/>
    <mergeCell ref="AI301:AY301"/>
    <mergeCell ref="AI302:AY302"/>
    <mergeCell ref="AI303:AY303"/>
    <mergeCell ref="AI304:AY304"/>
    <mergeCell ref="AI305:AY305"/>
    <mergeCell ref="AI321:AY321"/>
    <mergeCell ref="AI307:AY307"/>
    <mergeCell ref="AI308:AY308"/>
    <mergeCell ref="AI309:AY309"/>
    <mergeCell ref="AI312:AY312"/>
    <mergeCell ref="AI313:AY313"/>
    <mergeCell ref="AI314:AY314"/>
    <mergeCell ref="AI315:AY315"/>
    <mergeCell ref="AZ299:BV299"/>
    <mergeCell ref="AZ300:BV300"/>
    <mergeCell ref="AZ309:BV309"/>
    <mergeCell ref="AZ305:BV305"/>
    <mergeCell ref="AZ306:BV306"/>
    <mergeCell ref="AZ307:BV307"/>
    <mergeCell ref="AZ308:BV308"/>
    <mergeCell ref="AZ303:BV303"/>
    <mergeCell ref="AZ304:BV304"/>
    <mergeCell ref="AZ302:BV302"/>
    <mergeCell ref="BW299:CN299"/>
    <mergeCell ref="BW300:CN300"/>
    <mergeCell ref="BW301:CN301"/>
    <mergeCell ref="BW297:CN297"/>
    <mergeCell ref="BW298:CN298"/>
    <mergeCell ref="BW308:CN308"/>
    <mergeCell ref="BW309:CN309"/>
    <mergeCell ref="BW302:CN302"/>
    <mergeCell ref="BW303:CN303"/>
    <mergeCell ref="BW304:CN304"/>
    <mergeCell ref="BW305:CN305"/>
    <mergeCell ref="BW322:CN322"/>
    <mergeCell ref="BW323:CN323"/>
    <mergeCell ref="CO298:DF298"/>
    <mergeCell ref="CO299:DF299"/>
    <mergeCell ref="CO300:DF300"/>
    <mergeCell ref="CO301:DF301"/>
    <mergeCell ref="CO302:DF302"/>
    <mergeCell ref="CO303:DF303"/>
    <mergeCell ref="BW306:CN306"/>
    <mergeCell ref="BW307:CN307"/>
    <mergeCell ref="CO297:DF297"/>
    <mergeCell ref="CO304:DF304"/>
    <mergeCell ref="CO305:DF305"/>
    <mergeCell ref="CO306:DF306"/>
    <mergeCell ref="CO319:DF319"/>
    <mergeCell ref="CO320:DF320"/>
    <mergeCell ref="CO307:DF307"/>
    <mergeCell ref="CO308:DF308"/>
    <mergeCell ref="CO309:DF309"/>
    <mergeCell ref="CO311:DF311"/>
    <mergeCell ref="CO312:DF312"/>
    <mergeCell ref="CO313:DF313"/>
    <mergeCell ref="CO314:DF314"/>
    <mergeCell ref="CO315:DF315"/>
    <mergeCell ref="BW310:CN310"/>
    <mergeCell ref="CO310:DF310"/>
    <mergeCell ref="A310:AB310"/>
    <mergeCell ref="AC310:AH310"/>
    <mergeCell ref="AI310:AY310"/>
    <mergeCell ref="AZ310:BV310"/>
    <mergeCell ref="BW311:CN311"/>
    <mergeCell ref="AZ311:BV311"/>
    <mergeCell ref="AI311:AY311"/>
    <mergeCell ref="BW320:CN320"/>
    <mergeCell ref="BW312:CN312"/>
    <mergeCell ref="BW313:CN313"/>
    <mergeCell ref="BW314:CN314"/>
    <mergeCell ref="BW315:CN315"/>
    <mergeCell ref="BW316:CN316"/>
    <mergeCell ref="BW317:CN317"/>
    <mergeCell ref="BW321:CN321"/>
    <mergeCell ref="AC321:AH321"/>
    <mergeCell ref="AZ321:BV321"/>
    <mergeCell ref="AC319:AH319"/>
    <mergeCell ref="AC320:AH320"/>
    <mergeCell ref="AZ319:BV319"/>
    <mergeCell ref="AZ320:BV320"/>
    <mergeCell ref="BW319:CN319"/>
    <mergeCell ref="AI319:AY319"/>
    <mergeCell ref="AI320:AY320"/>
    <mergeCell ref="A326:AB326"/>
    <mergeCell ref="A322:AB322"/>
    <mergeCell ref="A323:AB323"/>
    <mergeCell ref="A332:AB332"/>
    <mergeCell ref="A333:AB333"/>
    <mergeCell ref="A334:AB334"/>
    <mergeCell ref="A327:AB327"/>
    <mergeCell ref="A328:AB328"/>
    <mergeCell ref="A329:AB329"/>
    <mergeCell ref="A330:AB330"/>
    <mergeCell ref="A331:AB331"/>
    <mergeCell ref="AC332:AH332"/>
    <mergeCell ref="AC333:AH333"/>
    <mergeCell ref="AC334:AH334"/>
    <mergeCell ref="AC328:AH328"/>
    <mergeCell ref="AC329:AH329"/>
    <mergeCell ref="AC330:AH330"/>
    <mergeCell ref="AC331:AH331"/>
    <mergeCell ref="AI332:AY332"/>
    <mergeCell ref="AI333:AY333"/>
    <mergeCell ref="AI334:AY334"/>
    <mergeCell ref="AI327:AY327"/>
    <mergeCell ref="AI328:AY328"/>
    <mergeCell ref="AI329:AY329"/>
    <mergeCell ref="AI330:AY330"/>
    <mergeCell ref="AI331:AY331"/>
    <mergeCell ref="AZ322:BV322"/>
    <mergeCell ref="AZ323:BV323"/>
    <mergeCell ref="AZ332:BV332"/>
    <mergeCell ref="AZ333:BV333"/>
    <mergeCell ref="AZ324:BV324"/>
    <mergeCell ref="AZ325:BV325"/>
    <mergeCell ref="AZ326:BV326"/>
    <mergeCell ref="AZ327:BV327"/>
    <mergeCell ref="AZ334:BV334"/>
    <mergeCell ref="AZ328:BV328"/>
    <mergeCell ref="AZ329:BV329"/>
    <mergeCell ref="AZ330:BV330"/>
    <mergeCell ref="AZ331:BV331"/>
    <mergeCell ref="BW334:CN334"/>
    <mergeCell ref="BW327:CN327"/>
    <mergeCell ref="BW328:CN328"/>
    <mergeCell ref="CO328:DF328"/>
    <mergeCell ref="BW329:CN329"/>
    <mergeCell ref="BW330:CN330"/>
    <mergeCell ref="CO327:DF327"/>
    <mergeCell ref="BW331:CN331"/>
    <mergeCell ref="CO331:DF331"/>
    <mergeCell ref="CO329:DF329"/>
    <mergeCell ref="CO321:DF321"/>
    <mergeCell ref="CO323:DF323"/>
    <mergeCell ref="BW332:CN332"/>
    <mergeCell ref="BW333:CN333"/>
    <mergeCell ref="BW324:CN324"/>
    <mergeCell ref="BW325:CN325"/>
    <mergeCell ref="BW326:CN326"/>
    <mergeCell ref="CO324:DF324"/>
    <mergeCell ref="CO325:DF325"/>
    <mergeCell ref="CO326:DF326"/>
    <mergeCell ref="CO332:DF332"/>
    <mergeCell ref="CO333:DF333"/>
    <mergeCell ref="CO334:DF334"/>
    <mergeCell ref="CO322:DF322"/>
    <mergeCell ref="CO330:DF330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A113:AB113"/>
    <mergeCell ref="AC109:AH109"/>
    <mergeCell ref="AC110:AH110"/>
    <mergeCell ref="AC111:AH111"/>
    <mergeCell ref="AC112:AH112"/>
    <mergeCell ref="AC113:AH113"/>
    <mergeCell ref="A109:AB109"/>
    <mergeCell ref="A110:AB110"/>
    <mergeCell ref="A111:AB111"/>
    <mergeCell ref="A112:AB112"/>
    <mergeCell ref="AZ112:BV112"/>
    <mergeCell ref="AZ113:BV113"/>
    <mergeCell ref="AI109:AY109"/>
    <mergeCell ref="AI110:AY110"/>
    <mergeCell ref="AI111:AY111"/>
    <mergeCell ref="AI112:AY112"/>
    <mergeCell ref="CO112:DF112"/>
    <mergeCell ref="CO113:DF113"/>
    <mergeCell ref="BW109:CN109"/>
    <mergeCell ref="BW110:CN110"/>
    <mergeCell ref="BW111:CN111"/>
    <mergeCell ref="BW112:CN112"/>
    <mergeCell ref="AI175:AY175"/>
    <mergeCell ref="AI176:AY176"/>
    <mergeCell ref="A175:AB175"/>
    <mergeCell ref="A176:AB176"/>
    <mergeCell ref="AZ175:BV175"/>
    <mergeCell ref="AZ176:BV176"/>
    <mergeCell ref="AZ177:BV177"/>
    <mergeCell ref="AZ178:BV178"/>
    <mergeCell ref="CO177:DF177"/>
    <mergeCell ref="CO178:DF178"/>
    <mergeCell ref="AI177:AY177"/>
    <mergeCell ref="AI178:AY178"/>
    <mergeCell ref="BW175:CN175"/>
    <mergeCell ref="BW176:CN176"/>
    <mergeCell ref="BW177:CN177"/>
    <mergeCell ref="BW178:CN178"/>
    <mergeCell ref="AZ181:BV181"/>
    <mergeCell ref="BW179:CN179"/>
    <mergeCell ref="BW180:CN180"/>
    <mergeCell ref="AI179:AY179"/>
    <mergeCell ref="AI180:AY180"/>
    <mergeCell ref="AZ179:BV179"/>
    <mergeCell ref="AZ180:BV180"/>
    <mergeCell ref="BW181:CN181"/>
    <mergeCell ref="AI188:AY188"/>
    <mergeCell ref="A182:AB182"/>
    <mergeCell ref="AI181:AY181"/>
    <mergeCell ref="AC185:AH185"/>
    <mergeCell ref="AC183:AH183"/>
    <mergeCell ref="AC184:AH184"/>
    <mergeCell ref="AI185:AY185"/>
    <mergeCell ref="AI182:AY182"/>
    <mergeCell ref="AI183:AY183"/>
    <mergeCell ref="AI186:AY186"/>
    <mergeCell ref="AZ188:BV188"/>
    <mergeCell ref="AZ189:BV189"/>
    <mergeCell ref="AI189:AY189"/>
    <mergeCell ref="A192:AB192"/>
    <mergeCell ref="A191:AB191"/>
    <mergeCell ref="A188:AB188"/>
    <mergeCell ref="A189:AB189"/>
    <mergeCell ref="AI191:AY191"/>
    <mergeCell ref="AC188:AH188"/>
    <mergeCell ref="AC189:AH189"/>
    <mergeCell ref="AC190:AH190"/>
    <mergeCell ref="AC191:AH191"/>
    <mergeCell ref="AC192:AH192"/>
    <mergeCell ref="AC193:AH193"/>
    <mergeCell ref="AC196:AH196"/>
    <mergeCell ref="AC197:AH197"/>
    <mergeCell ref="AC198:AH198"/>
    <mergeCell ref="AC199:AH199"/>
    <mergeCell ref="BW188:CN188"/>
    <mergeCell ref="BW189:CN189"/>
    <mergeCell ref="BW190:CN190"/>
    <mergeCell ref="BW191:CN191"/>
    <mergeCell ref="BW192:CN192"/>
    <mergeCell ref="BW193:CN193"/>
    <mergeCell ref="BW195:CN195"/>
    <mergeCell ref="BW196:CN196"/>
    <mergeCell ref="CO193:DF193"/>
    <mergeCell ref="CO199:DF199"/>
    <mergeCell ref="CO195:DF195"/>
    <mergeCell ref="CO196:DF196"/>
    <mergeCell ref="CO197:DF197"/>
    <mergeCell ref="CO198:DF198"/>
    <mergeCell ref="CO26:DF26"/>
    <mergeCell ref="CO27:DF27"/>
    <mergeCell ref="CO191:DF191"/>
    <mergeCell ref="CO192:DF192"/>
    <mergeCell ref="CO181:DF181"/>
    <mergeCell ref="CO188:DF188"/>
    <mergeCell ref="CO189:DF189"/>
    <mergeCell ref="CO180:DF180"/>
    <mergeCell ref="CO175:DF175"/>
    <mergeCell ref="CO176:DF176"/>
    <mergeCell ref="AC29:AH29"/>
    <mergeCell ref="AC30:AH30"/>
    <mergeCell ref="AZ27:BV27"/>
    <mergeCell ref="BW26:CN26"/>
    <mergeCell ref="BW27:CN27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BW93:CN93"/>
    <mergeCell ref="CO85:DF85"/>
    <mergeCell ref="CO86:DF86"/>
    <mergeCell ref="CO87:DF87"/>
    <mergeCell ref="CO88:DF88"/>
    <mergeCell ref="CO89:DF89"/>
    <mergeCell ref="CO93:DF93"/>
    <mergeCell ref="BW92:CN92"/>
    <mergeCell ref="CO90:DF90"/>
    <mergeCell ref="CO91:DF91"/>
    <mergeCell ref="A94:AB94"/>
    <mergeCell ref="A95:AB95"/>
    <mergeCell ref="AC94:AH94"/>
    <mergeCell ref="AC95:AH95"/>
    <mergeCell ref="AI94:AY94"/>
    <mergeCell ref="AI95:AY95"/>
    <mergeCell ref="AZ94:BV94"/>
    <mergeCell ref="AZ95:BV95"/>
    <mergeCell ref="CO94:DF94"/>
    <mergeCell ref="CO95:DF95"/>
    <mergeCell ref="BW94:CN94"/>
    <mergeCell ref="BW95:CN95"/>
    <mergeCell ref="AC115:AH115"/>
    <mergeCell ref="AC116:AH116"/>
    <mergeCell ref="AC117:AH117"/>
    <mergeCell ref="AC118:AH118"/>
    <mergeCell ref="BW119:CN119"/>
    <mergeCell ref="BW120:CN120"/>
    <mergeCell ref="AI115:AY115"/>
    <mergeCell ref="AI116:AY116"/>
    <mergeCell ref="AI117:AY117"/>
    <mergeCell ref="AI118:AY118"/>
    <mergeCell ref="AZ118:BV118"/>
    <mergeCell ref="AZ119:BV119"/>
    <mergeCell ref="AC119:AH119"/>
    <mergeCell ref="AC120:AH120"/>
    <mergeCell ref="AI119:AY119"/>
    <mergeCell ref="AI120:AY120"/>
    <mergeCell ref="CO119:DF119"/>
    <mergeCell ref="CO120:DF120"/>
    <mergeCell ref="BW115:CN115"/>
    <mergeCell ref="BW116:CN116"/>
    <mergeCell ref="CO115:DF115"/>
    <mergeCell ref="CO116:DF116"/>
    <mergeCell ref="CO117:DF117"/>
    <mergeCell ref="CO118:DF118"/>
    <mergeCell ref="BW117:CN117"/>
    <mergeCell ref="BW118:CN118"/>
    <mergeCell ref="A312:AB312"/>
    <mergeCell ref="A313:AB313"/>
    <mergeCell ref="A314:AB314"/>
    <mergeCell ref="A308:AB308"/>
    <mergeCell ref="A305:AB305"/>
    <mergeCell ref="A306:AB306"/>
    <mergeCell ref="A307:AB307"/>
    <mergeCell ref="A294:AB294"/>
    <mergeCell ref="A295:AB295"/>
    <mergeCell ref="A299:AB299"/>
    <mergeCell ref="A304:AB304"/>
    <mergeCell ref="A300:AB300"/>
    <mergeCell ref="A301:AB301"/>
    <mergeCell ref="A302:AB302"/>
    <mergeCell ref="A315:AB315"/>
    <mergeCell ref="A316:AB316"/>
    <mergeCell ref="A317:AB317"/>
    <mergeCell ref="A318:AB318"/>
    <mergeCell ref="AC312:AH312"/>
    <mergeCell ref="AC313:AH313"/>
    <mergeCell ref="AC314:AH314"/>
    <mergeCell ref="AC315:AH315"/>
    <mergeCell ref="AZ316:BV316"/>
    <mergeCell ref="AZ317:BV317"/>
    <mergeCell ref="AZ318:BV318"/>
    <mergeCell ref="AC316:AH316"/>
    <mergeCell ref="AC317:AH317"/>
    <mergeCell ref="AC318:AH318"/>
    <mergeCell ref="AI316:AY316"/>
    <mergeCell ref="AI317:AY317"/>
    <mergeCell ref="AI318:AY318"/>
    <mergeCell ref="AZ312:BV312"/>
    <mergeCell ref="AZ313:BV313"/>
    <mergeCell ref="AZ314:BV314"/>
    <mergeCell ref="AZ315:BV315"/>
    <mergeCell ref="BW318:CN318"/>
    <mergeCell ref="CO316:DF316"/>
    <mergeCell ref="CO317:DF317"/>
    <mergeCell ref="CO318:DF318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8" r:id="rId3"/>
  <rowBreaks count="2" manualBreakCount="2">
    <brk id="127" max="109" man="1"/>
    <brk id="165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workbookViewId="0" topLeftCell="A1">
      <selection activeCell="AZ11" sqref="AZ11:BV11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1:110" ht="54" customHeight="1">
      <c r="A3" s="174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 t="s">
        <v>1</v>
      </c>
      <c r="AD3" s="171"/>
      <c r="AE3" s="171"/>
      <c r="AF3" s="171"/>
      <c r="AG3" s="171"/>
      <c r="AH3" s="171"/>
      <c r="AI3" s="171" t="s">
        <v>39</v>
      </c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 t="s">
        <v>33</v>
      </c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 t="s">
        <v>2</v>
      </c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 t="s">
        <v>3</v>
      </c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6"/>
    </row>
    <row r="4" spans="1:110" s="16" customFormat="1" ht="12" customHeight="1" thickBot="1">
      <c r="A4" s="157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3">
        <v>2</v>
      </c>
      <c r="AD4" s="153"/>
      <c r="AE4" s="153"/>
      <c r="AF4" s="153"/>
      <c r="AG4" s="153"/>
      <c r="AH4" s="153"/>
      <c r="AI4" s="153">
        <v>3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>
        <v>4</v>
      </c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>
        <v>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>
        <v>6</v>
      </c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5"/>
    </row>
    <row r="5" spans="1:110" ht="22.5" customHeight="1" thickBot="1">
      <c r="A5" s="175" t="str">
        <f>'[4]Таблица3'!A7</f>
        <v>Источники финансирования дефицита бюджета - всего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2">
        <f>'[4]Таблица3'!B7</f>
        <v>500</v>
      </c>
      <c r="AD5" s="173"/>
      <c r="AE5" s="173"/>
      <c r="AF5" s="173"/>
      <c r="AG5" s="173"/>
      <c r="AH5" s="173"/>
      <c r="AI5" s="173" t="str">
        <f>'[4]Таблица3'!D7</f>
        <v>X</v>
      </c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67">
        <f>AZ6</f>
        <v>27396159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7">
        <f>BW6</f>
        <v>31202958.229999997</v>
      </c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7">
        <f>AZ5-BW5</f>
        <v>-3806799.2299999967</v>
      </c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9"/>
    </row>
    <row r="6" spans="1:110" ht="34.5" customHeight="1" thickBot="1">
      <c r="A6" s="175" t="str">
        <f>'[4]Таблица3'!A8</f>
        <v>Изменение остатков средств на счетах по учету  средств бюджета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21">
        <f>'[4]Таблица3'!B8</f>
        <v>700</v>
      </c>
      <c r="AD6" s="132"/>
      <c r="AE6" s="132"/>
      <c r="AF6" s="132"/>
      <c r="AG6" s="132"/>
      <c r="AH6" s="132"/>
      <c r="AI6" s="132" t="str">
        <f>'[4]Таблица3'!D8</f>
        <v>000 01 05 00 00 00 0000 000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70">
        <f>AZ7+AZ11</f>
        <v>27396159</v>
      </c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70">
        <f>BW7+BW11</f>
        <v>31202958.229999997</v>
      </c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67">
        <f>AZ6-BW6</f>
        <v>-3806799.2299999967</v>
      </c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9"/>
    </row>
    <row r="7" spans="1:110" ht="22.5" customHeight="1" thickBot="1">
      <c r="A7" s="175" t="str">
        <f>'[4]Таблица3'!A9</f>
        <v>Увеличение остатков средств бюджетов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21">
        <f>'[4]Таблица3'!B9</f>
        <v>700</v>
      </c>
      <c r="AD7" s="132"/>
      <c r="AE7" s="132"/>
      <c r="AF7" s="132"/>
      <c r="AG7" s="132"/>
      <c r="AH7" s="132"/>
      <c r="AI7" s="188" t="str">
        <f>'[4]Таблица3'!D9</f>
        <v>000 01 05 00 00 00 0000 500</v>
      </c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0">
        <f>AZ8</f>
        <v>-227950274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2"/>
      <c r="BW7" s="189">
        <f>BW8</f>
        <v>-24458837.46</v>
      </c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190"/>
      <c r="CO7" s="167">
        <f aca="true" t="shared" si="0" ref="CO7:CO17">AZ7-BW7</f>
        <v>-203491436.54</v>
      </c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9"/>
    </row>
    <row r="8" spans="1:110" ht="12" customHeight="1" thickBot="1">
      <c r="A8" s="175" t="str">
        <f>'[4]Таблица3'!A10</f>
        <v>Увеличение прочих остатков средств бюджетов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21">
        <f>'[4]Таблица3'!B10</f>
        <v>710</v>
      </c>
      <c r="AD8" s="132"/>
      <c r="AE8" s="132"/>
      <c r="AF8" s="132"/>
      <c r="AG8" s="132"/>
      <c r="AH8" s="132"/>
      <c r="AI8" s="122" t="str">
        <f>'[4]Таблица3'!D10</f>
        <v>000 01 05 02 00 00 0000 500</v>
      </c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1"/>
      <c r="AZ8" s="170">
        <f>AZ9</f>
        <v>-227950274</v>
      </c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>
        <f>BW9</f>
        <v>-24458837.46</v>
      </c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67">
        <f t="shared" si="0"/>
        <v>-203491436.54</v>
      </c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9"/>
    </row>
    <row r="9" spans="1:110" ht="25.5" customHeight="1" thickBot="1">
      <c r="A9" s="177" t="str">
        <f>'[4]Таблица3'!A11</f>
        <v>Увеличение прочих остатков денежных средств  бюджетов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21">
        <f>'[4]Таблица3'!B11</f>
        <v>710</v>
      </c>
      <c r="AD9" s="132"/>
      <c r="AE9" s="132"/>
      <c r="AF9" s="132"/>
      <c r="AG9" s="132"/>
      <c r="AH9" s="132"/>
      <c r="AI9" s="132" t="str">
        <f>'[4]Таблица3'!D11</f>
        <v>000 01 05 02 01 00 0000 510</v>
      </c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70">
        <f>AZ10</f>
        <v>-227950274</v>
      </c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70">
        <f>BW10</f>
        <v>-24458837.46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7">
        <f t="shared" si="0"/>
        <v>-203491436.54</v>
      </c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9"/>
    </row>
    <row r="10" spans="1:110" ht="21.75" customHeight="1" thickBot="1">
      <c r="A10" s="177" t="str">
        <f>'[4]Таблица3'!A12</f>
        <v>Увеличение прочих остатков денежных средств  бюджетов поселений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21">
        <f>'[4]Таблица3'!B12</f>
        <v>710</v>
      </c>
      <c r="AD10" s="132"/>
      <c r="AE10" s="132"/>
      <c r="AF10" s="132"/>
      <c r="AG10" s="132"/>
      <c r="AH10" s="132"/>
      <c r="AI10" s="132" t="str">
        <f>'[4]Таблица3'!D12</f>
        <v>000 01 05 02 01 10 0000 510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70">
        <v>-227950274</v>
      </c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70">
        <v>-24458837.46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7">
        <f>AZ10-BW10</f>
        <v>-203491436.54</v>
      </c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9"/>
    </row>
    <row r="11" spans="1:110" ht="25.5" customHeight="1" thickBot="1">
      <c r="A11" s="177" t="str">
        <f>'[4]Таблица3'!A13</f>
        <v>Уменьшение остатков средств бюджетов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21">
        <f>'[4]Таблица3'!B13</f>
        <v>700</v>
      </c>
      <c r="AD11" s="132"/>
      <c r="AE11" s="132"/>
      <c r="AF11" s="132"/>
      <c r="AG11" s="132"/>
      <c r="AH11" s="132"/>
      <c r="AI11" s="132" t="str">
        <f>'[4]Таблица3'!D13</f>
        <v>000 01 05 00 00 00 0000 600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70">
        <f>AZ12</f>
        <v>255346433</v>
      </c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70">
        <f>BW12</f>
        <v>55661795.69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7">
        <f t="shared" si="0"/>
        <v>199684637.31</v>
      </c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9"/>
    </row>
    <row r="12" spans="1:110" ht="24.75" customHeight="1" thickBot="1">
      <c r="A12" s="177" t="str">
        <f>'[4]Таблица3'!A14</f>
        <v>Уменьшение прочих остатков средств бюджетов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21">
        <f>'[4]Таблица3'!B14</f>
        <v>720</v>
      </c>
      <c r="AD12" s="132"/>
      <c r="AE12" s="132"/>
      <c r="AF12" s="132"/>
      <c r="AG12" s="132"/>
      <c r="AH12" s="132"/>
      <c r="AI12" s="132" t="str">
        <f>'[4]Таблица3'!D14</f>
        <v>000 01 05 02 00 00 0000 600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70">
        <f>AZ13</f>
        <v>255346433</v>
      </c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70">
        <f>BW13</f>
        <v>55661795.69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7">
        <f t="shared" si="0"/>
        <v>199684637.31</v>
      </c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</row>
    <row r="13" spans="1:110" ht="30.75" customHeight="1" thickBot="1">
      <c r="A13" s="177" t="str">
        <f>'[4]Таблица3'!A15</f>
        <v>Уменьшение прочих остатков денежных средств  бюджетов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21">
        <f>'[4]Таблица3'!B15</f>
        <v>720</v>
      </c>
      <c r="AD13" s="132"/>
      <c r="AE13" s="132"/>
      <c r="AF13" s="132"/>
      <c r="AG13" s="132"/>
      <c r="AH13" s="132"/>
      <c r="AI13" s="132" t="str">
        <f>'[4]Таблица3'!D15</f>
        <v>000 01 05 02 01 00 0000 610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70">
        <f>AZ14</f>
        <v>255346433</v>
      </c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70">
        <f>BW14</f>
        <v>55661795.69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7">
        <f t="shared" si="0"/>
        <v>199684637.31</v>
      </c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9"/>
    </row>
    <row r="14" spans="1:110" ht="41.25" customHeight="1" thickBot="1">
      <c r="A14" s="177" t="str">
        <f>'[4]Таблица3'!A16</f>
        <v>Уменьшение прочих остатков денежных средств  бюджетов поселений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21">
        <f>'[4]Таблица3'!B16</f>
        <v>720</v>
      </c>
      <c r="AD14" s="132"/>
      <c r="AE14" s="132"/>
      <c r="AF14" s="132"/>
      <c r="AG14" s="132"/>
      <c r="AH14" s="132"/>
      <c r="AI14" s="132" t="str">
        <f>'[4]Таблица3'!D16</f>
        <v>000 01 05 02 01 10 0000 610</v>
      </c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70">
        <v>255346433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70">
        <v>55661795.69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>
        <f t="shared" si="0"/>
        <v>199684637.31</v>
      </c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9"/>
    </row>
    <row r="15" spans="1:110" ht="0.75" customHeight="1">
      <c r="A15" s="178" t="str">
        <f>'[4]Таблица3'!A17</f>
        <v>Итого внутренних оборотов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31">
        <f>'[3]Таблица3'!B16</f>
        <v>720</v>
      </c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70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70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7">
        <f t="shared" si="0"/>
        <v>0</v>
      </c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9"/>
    </row>
    <row r="16" spans="1:110" ht="12" customHeight="1" hidden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131">
        <f>'[3]Таблица3'!B17</f>
        <v>720</v>
      </c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70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70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7">
        <f t="shared" si="0"/>
        <v>0</v>
      </c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9"/>
    </row>
    <row r="17" spans="1:110" ht="28.5" customHeight="1" hidden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31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7">
        <f t="shared" si="0"/>
        <v>0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K19" s="74" t="s">
        <v>500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</row>
    <row r="20" spans="15:60" s="2" customFormat="1" ht="11.25">
      <c r="O20" s="183" t="s">
        <v>17</v>
      </c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K20" s="183" t="s">
        <v>18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86" t="s">
        <v>501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AA23" s="22"/>
      <c r="AB23" s="22"/>
      <c r="AC23" s="187" t="s">
        <v>49</v>
      </c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22"/>
      <c r="AQ23" s="22"/>
      <c r="AR23" s="2"/>
      <c r="AS23" s="2"/>
      <c r="AT23" s="2"/>
      <c r="AU23" s="2"/>
      <c r="AV23" s="74" t="s">
        <v>502</v>
      </c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</row>
    <row r="24" spans="1:71" s="7" customFormat="1" ht="22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83" t="s">
        <v>18</v>
      </c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2"/>
      <c r="AL26" s="2"/>
      <c r="AM26" s="2"/>
      <c r="AN26" s="2"/>
      <c r="AO26" s="74" t="s">
        <v>45</v>
      </c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9:64" s="7" customFormat="1" ht="11.25" customHeight="1">
      <c r="S27" s="183" t="s">
        <v>17</v>
      </c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2"/>
      <c r="AL27" s="2"/>
      <c r="AM27" s="2"/>
      <c r="AN27" s="2"/>
      <c r="AO27" s="183" t="s">
        <v>18</v>
      </c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</row>
    <row r="28" s="2" customFormat="1" ht="11.25">
      <c r="AU28" s="13"/>
    </row>
    <row r="29" spans="1:35" s="2" customFormat="1" ht="11.25">
      <c r="A29" s="184" t="s">
        <v>19</v>
      </c>
      <c r="B29" s="184"/>
      <c r="C29" s="185" t="s">
        <v>521</v>
      </c>
      <c r="D29" s="185"/>
      <c r="E29" s="185"/>
      <c r="F29" s="185"/>
      <c r="G29" s="62" t="s">
        <v>19</v>
      </c>
      <c r="H29" s="62"/>
      <c r="J29" s="74" t="s">
        <v>503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62">
        <v>20</v>
      </c>
      <c r="AC29" s="62"/>
      <c r="AD29" s="62"/>
      <c r="AE29" s="62"/>
      <c r="AF29" s="96" t="s">
        <v>104</v>
      </c>
      <c r="AG29" s="96"/>
      <c r="AH29" s="96"/>
      <c r="AI29" s="2" t="s">
        <v>13</v>
      </c>
    </row>
    <row r="30" ht="3" customHeight="1"/>
  </sheetData>
  <mergeCells count="109">
    <mergeCell ref="CO9:DF9"/>
    <mergeCell ref="AI8:AY8"/>
    <mergeCell ref="BW7:CN7"/>
    <mergeCell ref="CO7:DF7"/>
    <mergeCell ref="BW8:CN8"/>
    <mergeCell ref="BW9:CN9"/>
    <mergeCell ref="CO8:DF8"/>
    <mergeCell ref="AC8:AH8"/>
    <mergeCell ref="AC9:AH9"/>
    <mergeCell ref="AI9:AY9"/>
    <mergeCell ref="AZ8:BV8"/>
    <mergeCell ref="AZ9:BV9"/>
    <mergeCell ref="AC6:AH6"/>
    <mergeCell ref="AC7:AH7"/>
    <mergeCell ref="AI6:AY6"/>
    <mergeCell ref="AI7:AY7"/>
    <mergeCell ref="AF29:AH29"/>
    <mergeCell ref="O20:AF20"/>
    <mergeCell ref="S26:AJ26"/>
    <mergeCell ref="A23:Y24"/>
    <mergeCell ref="AC23:AO23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8:AB8"/>
    <mergeCell ref="A9:AB9"/>
    <mergeCell ref="A10:AB10"/>
    <mergeCell ref="A11:AB11"/>
    <mergeCell ref="A12:AB12"/>
    <mergeCell ref="A13:AB13"/>
    <mergeCell ref="AC13:AH13"/>
    <mergeCell ref="AI13:AY1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Z4:BV4"/>
    <mergeCell ref="BW4:CN4"/>
    <mergeCell ref="CO4:DF4"/>
    <mergeCell ref="AZ3:BV3"/>
    <mergeCell ref="BW3:CN3"/>
    <mergeCell ref="CO3:DF3"/>
    <mergeCell ref="CO10:DF10"/>
    <mergeCell ref="AC10:AH10"/>
    <mergeCell ref="AI10:AY10"/>
    <mergeCell ref="AZ10:BV10"/>
    <mergeCell ref="BW10:CN10"/>
    <mergeCell ref="A3:AB3"/>
    <mergeCell ref="A4:AB4"/>
    <mergeCell ref="A5:AB5"/>
    <mergeCell ref="A6:AB6"/>
    <mergeCell ref="AC3:AH3"/>
    <mergeCell ref="AC4:AH4"/>
    <mergeCell ref="AC5:AH5"/>
    <mergeCell ref="AI3:AY3"/>
    <mergeCell ref="AI4:AY4"/>
    <mergeCell ref="AI5:AY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2012-01-26T08:13:36Z</cp:lastPrinted>
  <dcterms:created xsi:type="dcterms:W3CDTF">2007-09-21T13:36:41Z</dcterms:created>
  <dcterms:modified xsi:type="dcterms:W3CDTF">2012-04-17T05:09:43Z</dcterms:modified>
  <cp:category/>
  <cp:version/>
  <cp:contentType/>
  <cp:contentStatus/>
</cp:coreProperties>
</file>