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2"/>
  </bookViews>
  <sheets>
    <sheet name="стр.1" sheetId="1" r:id="rId1"/>
    <sheet name="стр.2" sheetId="2" r:id="rId2"/>
    <sheet name="стр.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'стр.2'!$A$1:$DF$297</definedName>
    <definedName name="_xlnm.Print_Area" localSheetId="2">'стр.3'!$A$1:$DF$30</definedName>
  </definedNames>
  <calcPr fullCalcOnLoad="1"/>
</workbook>
</file>

<file path=xl/comments2.xml><?xml version="1.0" encoding="utf-8"?>
<comments xmlns="http://schemas.openxmlformats.org/spreadsheetml/2006/main">
  <authors>
    <author>SedRostov</author>
  </authors>
  <commentList>
    <comment ref="A7" authorId="0">
      <text>
        <r>
          <rPr>
            <b/>
            <sz val="8"/>
            <rFont val="Tahoma"/>
            <family val="0"/>
          </rPr>
          <t>SedRostov: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<sst xmlns="http://schemas.openxmlformats.org/spreadsheetml/2006/main" count="1078" uniqueCount="444">
  <si>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</si>
  <si>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</si>
  <si>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</si>
  <si>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</si>
  <si>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</si>
  <si>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</si>
  <si>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</si>
  <si>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</si>
  <si>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</si>
  <si>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</si>
  <si>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</si>
  <si>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</si>
  <si>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</si>
  <si>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</si>
  <si>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</si>
  <si>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</si>
  <si>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Руководитель</t>
  </si>
  <si>
    <t>(подпись)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</si>
  <si>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</si>
  <si>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</si>
  <si>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</si>
  <si>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</si>
  <si>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</si>
  <si>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</si>
  <si>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</si>
  <si>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</si>
  <si>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</si>
  <si>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</si>
  <si>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</si>
  <si>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</si>
  <si>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</si>
  <si>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</si>
  <si>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</si>
  <si>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</si>
  <si>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</si>
  <si>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</si>
  <si>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</si>
  <si>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</si>
  <si>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</si>
  <si>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</si>
  <si>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</si>
  <si>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(в ред. Приказа Минфина РФ от 09.11.2009 № 115н)</t>
  </si>
  <si>
    <t>Форма по ОКУД</t>
  </si>
  <si>
    <t>020</t>
  </si>
  <si>
    <t>951 0102 0020400 000 000</t>
  </si>
  <si>
    <t>Дульская Т.Ю.</t>
  </si>
  <si>
    <t xml:space="preserve"> Сальское городское поселение</t>
  </si>
  <si>
    <t xml:space="preserve"> Бюджет Сальского городского поселения</t>
  </si>
  <si>
    <t xml:space="preserve"> </t>
  </si>
  <si>
    <t>_____________</t>
  </si>
  <si>
    <t>951</t>
  </si>
  <si>
    <t>60250501000</t>
  </si>
  <si>
    <t>000 1 05 01011 01 0000 110</t>
  </si>
  <si>
    <t>000 1 05 01020 00 0000 110</t>
  </si>
  <si>
    <t>000 1 05 01021 01 1000 110</t>
  </si>
  <si>
    <t>000 1 05 01021 01 4000 110</t>
  </si>
  <si>
    <t>Транспортный налог с организаций</t>
  </si>
  <si>
    <t>Прочие расходы</t>
  </si>
  <si>
    <t>Невыясненные поступления</t>
  </si>
  <si>
    <t>000 1 17 01000 00 0000 180</t>
  </si>
  <si>
    <t>000 1 17 01050 10 0000 180</t>
  </si>
  <si>
    <t>Невыясненные поступления, зачисляемые в бюджет поселения</t>
  </si>
  <si>
    <t>000 1 09 04010 02 0000 110</t>
  </si>
  <si>
    <t>Налог на имущество предприятий</t>
  </si>
  <si>
    <t>000 1 09 04010 02 1000 110</t>
  </si>
  <si>
    <t>Прочие работы, услуги</t>
  </si>
  <si>
    <t>Целевые программы муниципальных образований</t>
  </si>
  <si>
    <t>951 0502 7950000 000 000</t>
  </si>
  <si>
    <t>Оплата работ, услуг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</si>
  <si>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</si>
  <si>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</si>
  <si>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</si>
  <si>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Межбюджетные трансферты</t>
  </si>
  <si>
    <t>Иные межбюджетные трансферты</t>
  </si>
  <si>
    <t>000 1 00 00000 00 0000 000</t>
  </si>
  <si>
    <t>000 1 01 00000 00 0000 000</t>
  </si>
  <si>
    <t>000 1 01 02000 01 0000 110</t>
  </si>
  <si>
    <t>000 1 05 01011 01 2000 110</t>
  </si>
  <si>
    <t>Налог,взимаемый  с налогоплательщиков, выбравших в качествеобъекта налогообложения доходы</t>
  </si>
  <si>
    <t>Единый сельскохозяйственный налог</t>
  </si>
  <si>
    <t>000 1 05 03010 01 0000 110</t>
  </si>
  <si>
    <t>000 1 05 03010 01 1000 110</t>
  </si>
  <si>
    <t>000 1 05 03010 01 3000 110</t>
  </si>
  <si>
    <t>Налог на имущество физических лиц , взимаемый по ставкам, применяемым к объектам налогообложения, расположенным в границах поселений</t>
  </si>
  <si>
    <t>000 1 09 04050</t>
  </si>
  <si>
    <t>000 1 11 05020 00 0000 120</t>
  </si>
  <si>
    <t>000 1 11 05025 10 0000 120</t>
  </si>
  <si>
    <t xml:space="preserve">Доходы, получаемые в виде арендной платы за земли после разграничения государственной 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 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</si>
  <si>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 (за исключением земельных участковмуниципальных бюджетных и автономных учреждений)</t>
  </si>
  <si>
    <t>000 1 13 00000 00 0000 000</t>
  </si>
  <si>
    <t>000 1 13 03000 00 0000 130</t>
  </si>
  <si>
    <t>000 1 13 03050 10 0000 130</t>
  </si>
  <si>
    <t>ДОХОДЫ ОТ ОКАЗАНИЯ ПЛАТНЫХ УСЛУГ И КОМПЕНСАЦИИ ЗАТРАТ ГОСУДАРСТВА</t>
  </si>
  <si>
    <t>Прочие доходы от оказания платных услуг и компенсации  затрат государства</t>
  </si>
  <si>
    <t>Прочие доходы от оказания платных услуг получателями средств бюджетов поселений  и компенсации  затрат бюджетов поселений</t>
  </si>
  <si>
    <t>Резервные фонды</t>
  </si>
  <si>
    <t>Резервные фонды местных администраций</t>
  </si>
  <si>
    <t>Безвозмездные перечисления организациям</t>
  </si>
  <si>
    <t>Увеличение стоимости материальных запасов</t>
  </si>
  <si>
    <t>Безвозмездные перечисления бюджетам</t>
  </si>
  <si>
    <t>Транспортный налог с физических лиц</t>
  </si>
  <si>
    <t>000 1 06 04012 02 4000 110</t>
  </si>
  <si>
    <t>951 0501 0980000 000 000</t>
  </si>
  <si>
    <t>951 0501 0980100 000 000</t>
  </si>
  <si>
    <t>951 0501 0980102 000 000</t>
  </si>
  <si>
    <t>951 0501 0980200 000 000</t>
  </si>
  <si>
    <t>951 0501 0980202 000 000</t>
  </si>
  <si>
    <t>на 1</t>
  </si>
  <si>
    <t>12</t>
  </si>
  <si>
    <t>000 1 01 02010 01 2000 110</t>
  </si>
  <si>
    <t>000 1 01 02010 01 3000 110</t>
  </si>
  <si>
    <t>000 1 01 02010 01 4000 110</t>
  </si>
  <si>
    <t xml:space="preserve"> Налог на доходы физических лиц с доходов, полученных от осуществления деятельности физическими лицами, 
 зарегистрированными в качестве индивидуальных 
 предпринимателей, нотариусов, занимающихся частной практикой, 
 адвокатов, учредивших адвокатские кабинеты и других лиц, 
 занимающихся частной практикой в соответствии со статьей 227 
 Налогового кодекса Российской Федерации
</t>
  </si>
  <si>
    <t>000 1 01 02020 01 1000 110</t>
  </si>
  <si>
    <t>000 1 01 02020 01 2000 110</t>
  </si>
  <si>
    <t>000 1 05 01011 01 3000 110</t>
  </si>
  <si>
    <t xml:space="preserve"> Налог, взимаемый с налогоплательщиков, выбравших в качестве объекта налогообложения доходы (за налоговые периоды, истекшие
  до 1 января 2011 года)
</t>
  </si>
  <si>
    <t>000 1 06 01030 10 4000 110</t>
  </si>
  <si>
    <t>000 1 11 05013 10 0000 120</t>
  </si>
  <si>
    <t>000 1 14 06013 10 0000 430</t>
  </si>
  <si>
    <t xml:space="preserve"> ВОЗВРАТ ОСТАТКОВ СУБСИДИЙ, СУБВЕНЦИЙ И ИНЫХ МЕЖБЮДЖЕТНЫХ ТРАНСФЕРТОВ, ИМЕЮЩИХ ЦЕЛЕВОЕ 
 НАЗНАЧЕНИЕ, ПРОШЛЫХ ЛЕТ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</si>
  <si>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</si>
  <si>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из 
 бюджетов поселений
</t>
  </si>
  <si>
    <t>000 2 19 05000 10 0000 000</t>
  </si>
  <si>
    <t>000 1 05 01050 01 0000 110</t>
  </si>
  <si>
    <t>000 1 05 01050 01 1000 110</t>
  </si>
  <si>
    <t xml:space="preserve"> Минимальный налог, зачисляемый в бюджеты субъектов Российской Федерации</t>
  </si>
  <si>
    <t>февраля</t>
  </si>
  <si>
    <t>03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</si>
  <si>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</si>
  <si>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</si>
  <si>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</si>
  <si>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</si>
  <si>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</si>
  <si>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</si>
  <si>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Иные выплаты персоналу, за исключением фонда оплаты труда</t>
  </si>
  <si>
    <t>Расходы</t>
  </si>
  <si>
    <t>951 0102 0020300 122 200</t>
  </si>
  <si>
    <t>951 0102 0020300 122 210</t>
  </si>
  <si>
    <t>951 0102 0020300 122 212</t>
  </si>
  <si>
    <t xml:space="preserve">Центральный аппарат </t>
  </si>
  <si>
    <t>951 0102 0020400 122 000</t>
  </si>
  <si>
    <t>951 0102 0020400 122 200</t>
  </si>
  <si>
    <t>951 0102 0020400 122 210</t>
  </si>
  <si>
    <t>Оплата труда и начисления на выплаты по оплате труда</t>
  </si>
  <si>
    <t>Прочие выплаты</t>
  </si>
  <si>
    <t>951 0102 0020400 122 212</t>
  </si>
  <si>
    <t>Прочая закупка товаров, работ и услуг для государственных (муниципальных) нужд</t>
  </si>
  <si>
    <t>951 0102 0020400 244 000</t>
  </si>
  <si>
    <t>951 0102 0020400 244 200</t>
  </si>
  <si>
    <t>951 0102 0020400 244 220</t>
  </si>
  <si>
    <t>Транспортные услуги</t>
  </si>
  <si>
    <t>951 0102 0020400 244 222</t>
  </si>
  <si>
    <t>951 0102 0020400 244 226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</si>
  <si>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</si>
  <si>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</si>
  <si>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</si>
  <si>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</si>
  <si>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</si>
  <si>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951 0104 0020400 121 220</t>
  </si>
  <si>
    <t>951 0104 0020400 121 226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</si>
  <si>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</si>
  <si>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</si>
  <si>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</si>
  <si>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</si>
  <si>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</si>
  <si>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Закупка товаров, работ, услуг в сфере информационно-коммуникационных технологий</t>
  </si>
  <si>
    <t>951 0104 0020400 242 200</t>
  </si>
  <si>
    <t>951 0104 0020400 242 220</t>
  </si>
  <si>
    <t>Услуги связи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</si>
  <si>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</si>
  <si>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</si>
  <si>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</si>
  <si>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</si>
  <si>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</si>
  <si>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</si>
  <si>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</si>
  <si>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</si>
  <si>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Коммунальные услуги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</si>
  <si>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</si>
  <si>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</si>
  <si>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</si>
  <si>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</si>
  <si>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</si>
  <si>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951 0104 0020400 852 000</t>
  </si>
  <si>
    <t xml:space="preserve">Уплата прочих налогов, сборов и иных платежей </t>
  </si>
  <si>
    <t>951 0104 0020400 852 200</t>
  </si>
  <si>
    <t>951 0104 0020400 852 290</t>
  </si>
  <si>
    <t>951 0104 5210000 000 000</t>
  </si>
  <si>
    <t>951 0104 5210200 000 000</t>
  </si>
  <si>
    <t xml:space="preserve">Субвенции бюджетам муниципальных образований для финансового обеспечения 
расходных обязательств, возникающих при 
выполнении государственных полномочий 
Российской Федерации, субъектов Российской 
Федерации, переданных для осуществления 
органам местного самоуправления в 
установленном порядке
</t>
  </si>
  <si>
    <t>951 0104 5210215 000 000</t>
  </si>
  <si>
    <t xml:space="preserve">Определение перечня должностных лиц, уполномоченных составлять протоколы об 
административных правонарушениях, 
предусмотренных статьями 2.1 (в части 
нарушения должностными лицами 
муниципальных учреждений и муниципальных 
унитарных предприятий порядка и сроков 
рассмотрения обращений граждан), 2.2, 2.4, 2.7, 
3.2, 3.3 (в части административных 
правонарушений, совершенных в отношении 
объектов культурного наследия (памятников 
истории и культуры) местного значения, их 
территорий, зон их охраны), 4.1, 5.1-5.7, 6.1-6.3, 
7.1, 7.2, 7.3 (в части нарушения установленных 
нормативными правовыми актами органов 
местного самоуправления правил организации 
пассажирских перевозок автомобильным 
транспортом), 8.1-8.3, частью 2 статьи 9.1, 
статьей 9.3 Областного закона от 25 октября 2002
 года № 273-ЗС «Об административных 
правонарушениях»
</t>
  </si>
  <si>
    <t>951 0104 5210215 244 000</t>
  </si>
  <si>
    <t>951 0104 5210215 244 300</t>
  </si>
  <si>
    <t>951 0104 5210215 244 340</t>
  </si>
  <si>
    <t>951 0107 0000000 000 000</t>
  </si>
  <si>
    <t>Обеспечение проведения выборов и референдумов</t>
  </si>
  <si>
    <t>951 0107 0200000 000 000</t>
  </si>
  <si>
    <t>951 0107 0200700 000 000</t>
  </si>
  <si>
    <t xml:space="preserve">Проведение выборов в законодательные (представительные) органы государственной 
власти субъектов Российской Федерации
</t>
  </si>
  <si>
    <t>951 0107 0200700 244 000</t>
  </si>
  <si>
    <t>951 0107 0200700 244 200</t>
  </si>
  <si>
    <t>951 0107 0200700 244 220</t>
  </si>
  <si>
    <t>951 0107 0200700 244 226</t>
  </si>
  <si>
    <t>951 0111 0000000 000 000</t>
  </si>
  <si>
    <t>951 0111 0700000 000 000</t>
  </si>
  <si>
    <t>952 0111 0700500 000 000</t>
  </si>
  <si>
    <t>953 0111 0700500 870 000</t>
  </si>
  <si>
    <t>Резервные средства</t>
  </si>
  <si>
    <t>953 0111 0700500 870 200</t>
  </si>
  <si>
    <t>953 0111 0700500 870 290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</si>
  <si>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</si>
  <si>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</si>
  <si>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</si>
  <si>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</si>
  <si>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</si>
  <si>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951 0113 0700500 870 290</t>
  </si>
  <si>
    <t>951 0113 0920000 000 000</t>
  </si>
  <si>
    <t>Реализация государственных функций, связанных с общегосударственным управлением</t>
  </si>
  <si>
    <t>951 0113 0920300 000 000</t>
  </si>
  <si>
    <t>Выполнение других обязательств государства</t>
  </si>
  <si>
    <t>951 0113 0920305 000 000</t>
  </si>
  <si>
    <t>951 0113 0920305 244 000</t>
  </si>
  <si>
    <t>951 0113 0920305 244 200</t>
  </si>
  <si>
    <t>951 0113 0920305 244 220</t>
  </si>
  <si>
    <t>951 0113 0920305 244 226</t>
  </si>
  <si>
    <t>951 0113 0920305 852 000</t>
  </si>
  <si>
    <t>951 0113 0920305 852 200</t>
  </si>
  <si>
    <t>951 0113 0920305 852 290</t>
  </si>
  <si>
    <t>Уплата прочих налогов, сборов и иных платежей</t>
  </si>
  <si>
    <t>951 0113 7950000 000 000</t>
  </si>
  <si>
    <t>951 0113 7950800 000 000</t>
  </si>
  <si>
    <t xml:space="preserve">Муниципальная долгосрочная программа"Оценка недвижимости, признание прав и регулирование 
отношений по муниципальной собственности, 
мероприятия по землеустройству и 
землепользованию Сальского городского 
поселения на 2012-2014"
</t>
  </si>
  <si>
    <t>951 0113 7950800 244 000</t>
  </si>
  <si>
    <t>951 0113 7950800 244 200</t>
  </si>
  <si>
    <t>951 0113 7950800 244 220</t>
  </si>
  <si>
    <t>951 0113 7950800 244 226</t>
  </si>
  <si>
    <t>951 0113 7951100 000 000</t>
  </si>
  <si>
    <t xml:space="preserve">Муниципальная долгосрочная целевая программа  "Развитие муниципальной службы в Сальском 
городском поселении (2012-2014 годы)"
</t>
  </si>
  <si>
    <t>951 0113 7951100 121 000</t>
  </si>
  <si>
    <t>Фонд оплаты труда и страховые взносы</t>
  </si>
  <si>
    <t>951 0113 7951100 121 200</t>
  </si>
  <si>
    <t>951 0113 7951100 121 210</t>
  </si>
  <si>
    <t>951 0113 7951100 121 211</t>
  </si>
  <si>
    <t>Заработная плата</t>
  </si>
  <si>
    <t>951 0113 7951100 121 213</t>
  </si>
  <si>
    <t>Начисления на выплаты по оплате труда</t>
  </si>
  <si>
    <t>951 0113 7951100 244 000</t>
  </si>
  <si>
    <t>951 0113 7951100 244 200</t>
  </si>
  <si>
    <t>951 0113 7951100 244 220</t>
  </si>
  <si>
    <t>951 0113 7951100 244 226</t>
  </si>
  <si>
    <t xml:space="preserve">Целевые программы муниципальных </t>
  </si>
  <si>
    <t>951 0309 7950000 000 000</t>
  </si>
  <si>
    <t>951 0309 7950400 000 000</t>
  </si>
  <si>
    <t xml:space="preserve">Муниципальная целевая программа"Пожарная безопасность и защита населения и территории 
Сальского городского поселения от 
чрезвычайных ситуаций на 2011-2013 годы"
</t>
  </si>
  <si>
    <t>951 0309 7950400 244 000</t>
  </si>
  <si>
    <t>951 0309 7950400 244 200</t>
  </si>
  <si>
    <t>951 0309 7950400 244 220</t>
  </si>
  <si>
    <t>951 0309 7950400 244 225</t>
  </si>
  <si>
    <t>951 0309 7950400 244 226</t>
  </si>
  <si>
    <t>951 0309 7950400 244 300</t>
  </si>
  <si>
    <t>951 0309 7950400 244 310</t>
  </si>
  <si>
    <t>951 0309 7950400 540 000</t>
  </si>
  <si>
    <t>951 0309 7950400 540 200</t>
  </si>
  <si>
    <t>951 0309 7950400 540 250</t>
  </si>
  <si>
    <t>951 0309 7950400 540 251</t>
  </si>
  <si>
    <t xml:space="preserve">Перечисления другим бюджетам бюджетной </t>
  </si>
  <si>
    <t>951 0401 0000000 000 000</t>
  </si>
  <si>
    <t>Общеэкономические вопросы</t>
  </si>
  <si>
    <t>951 0401 7950000 000 000</t>
  </si>
  <si>
    <t>951 0401 7950900 000 000</t>
  </si>
  <si>
    <t xml:space="preserve"> Муниципальная долгосрочная целевая программа "Содействие занятости населения в Сальском 
городском поселении на 2012-2014 годы"
</t>
  </si>
  <si>
    <t>951 0401 7950900 121 000</t>
  </si>
  <si>
    <t>951 0401 7950900 121 200</t>
  </si>
  <si>
    <t>951 0401 7950900 121 210</t>
  </si>
  <si>
    <t>951 0401 7950900 121 211</t>
  </si>
  <si>
    <t>951 0401 7950900 121 213</t>
  </si>
  <si>
    <t>951 0409 0000000 000 000</t>
  </si>
  <si>
    <t>Дорожное хозяйство (дорожные фонды)</t>
  </si>
  <si>
    <t>951 0409 5220000 000 000</t>
  </si>
  <si>
    <t>Региональные целевые программы</t>
  </si>
  <si>
    <t>951 0409 5222700 000 000</t>
  </si>
  <si>
    <t xml:space="preserve">Областная долгосрочная целевая программа «Развитие сети автомобильных дорог общего 
пользования в Ростовской области на 2010-2014 
годы»
</t>
  </si>
  <si>
    <t>951 0409 5222700 521 000</t>
  </si>
  <si>
    <t xml:space="preserve">Субсидии, за исключением субсидий на софинансирование объектов капитального 
строительства государственной (муниципальной) 
собственности
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</si>
  <si>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</si>
  <si>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</si>
  <si>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</si>
  <si>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</si>
  <si>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</si>
  <si>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 xml:space="preserve">Муниципальная долгосрочная целевая программа "Развитие автомобильных дорог общего 
пользования местного значения и тротуаров в 
Сальском городском поселении на 2011-2013 
годы"
</t>
  </si>
  <si>
    <t>951 0409 7950300 244 000</t>
  </si>
  <si>
    <t>951 0409 7950300 244 200</t>
  </si>
  <si>
    <t>951 0409 7950300 244 220</t>
  </si>
  <si>
    <t>951 0409 7950300 244 225</t>
  </si>
  <si>
    <t>951 0409 7950300 244 226</t>
  </si>
  <si>
    <t>951 0409 7950500 000 000</t>
  </si>
  <si>
    <t xml:space="preserve">Муниципальная целевая программа "Обеспечение безопасности дорожного движения на 
территории Сальского городского поселения в 2012 году"
</t>
  </si>
  <si>
    <t>951 0409 7950500 244 000</t>
  </si>
  <si>
    <t>951 0409 7950500 244 200</t>
  </si>
  <si>
    <t>951 0409 7950500 244 220</t>
  </si>
  <si>
    <t>951 0409 7950500 244 225</t>
  </si>
  <si>
    <t>951 0409 7950500 244 300</t>
  </si>
  <si>
    <t>951 0409 7950500 244 310</t>
  </si>
  <si>
    <t>951 0409 7950500 611 000</t>
  </si>
  <si>
    <t xml:space="preserve">Субсидии бюджетным учреждениям нафинансовое обеспечение государственного 
(муниципального) задания на оказание 
государственных (муниципальных) услуг 
(выполнение работ
 </t>
  </si>
  <si>
    <t>951 0409 7950500 611 200</t>
  </si>
  <si>
    <t>951 0409 7950500 611 240</t>
  </si>
  <si>
    <t>951 0409 7950500 611 241</t>
  </si>
  <si>
    <t>Безвозмездные перечисления государственным и муниципальным организациям</t>
  </si>
  <si>
    <t>951 0501 0980102 322 000</t>
  </si>
  <si>
    <t>Субсидии гражданам на приобретение жилья</t>
  </si>
  <si>
    <t>951 0501 0980102 322 200</t>
  </si>
  <si>
    <t>951 0501 0980102 322 240</t>
  </si>
  <si>
    <t>951 0501 0980102 322 241</t>
  </si>
  <si>
    <t>951 0501 0980202 322 000</t>
  </si>
  <si>
    <t>951 0501 0980202 322 200</t>
  </si>
  <si>
    <t>951 0501 0980202 322 240</t>
  </si>
  <si>
    <t>951 0501 0980202 322 241</t>
  </si>
  <si>
    <t>951 0501 5220000 000 000</t>
  </si>
  <si>
    <t>951 0501 5221200 000 000</t>
  </si>
  <si>
    <t xml:space="preserve">Областная долгосрочная целевая программа «Развитие жилищного хозяйства в Ростовской 
области на 2012-2015 годы»
</t>
  </si>
  <si>
    <t>951 0501 5221200 521 000</t>
  </si>
  <si>
    <t>951 0501 5221200 521 200</t>
  </si>
  <si>
    <t>951 0501 5221200 521 240</t>
  </si>
  <si>
    <t>951 0501 5221200 521 242</t>
  </si>
  <si>
    <t xml:space="preserve">Безвозмездные перечисления организациям, за исключением государственных и муниципальных
 организаций
</t>
  </si>
  <si>
    <t xml:space="preserve">Субсидии юридическим лицам (кроме государственных (муниципальных) учреждений) 
и физическим лицам - производителям товаров, 
работ, услуг
</t>
  </si>
  <si>
    <t xml:space="preserve">Целевые программы муниципальных 
</t>
  </si>
  <si>
    <t>951 0501 7950000 000 000</t>
  </si>
  <si>
    <t>951 0501 7950100 000 000</t>
  </si>
  <si>
    <t xml:space="preserve">Муниципальная адресная программа "Капитальный ремонт многоквартирных домов на
 территории Сальского городского поселения в 
2011 году
</t>
  </si>
  <si>
    <t>951 0501 7950100 244 000</t>
  </si>
  <si>
    <t>951 0501 7950100 244 200</t>
  </si>
  <si>
    <t>951 0501 7950100 244 220</t>
  </si>
  <si>
    <t>951 0501 7950100 244 226</t>
  </si>
  <si>
    <t>951 0501 7951200 000 000</t>
  </si>
  <si>
    <t xml:space="preserve">Целевая муниципальная адресная программа "Внесение управляющим организациям части 
платы за содержание и ремонт жилого фонда, 
находящегося в собственности Сальского 
городского поселения на 2012 год"
</t>
  </si>
  <si>
    <t>951 0501 7951200 810 000</t>
  </si>
  <si>
    <t>951 0501 7951200 810 200</t>
  </si>
  <si>
    <t>951 0501 7951200 810 240</t>
  </si>
  <si>
    <t>951 0501 7951200 810 242</t>
  </si>
  <si>
    <t>951 0502 5220000 000 000</t>
  </si>
  <si>
    <t>951 0502 5221500 000 000</t>
  </si>
  <si>
    <t xml:space="preserve">Областная долгосрочная целевая программа «Модернизация объектов коммунальной 
инфраструктуры Ростовской области на 
2011-2014 годы»
</t>
  </si>
  <si>
    <t>951 0502 5221500 243 000</t>
  </si>
  <si>
    <t xml:space="preserve">Закупка товаров, работ, услуг в целях капитального ремонта государственного 
(муниципального) имущества
</t>
  </si>
  <si>
    <t>951 0502 5221500 243 300</t>
  </si>
  <si>
    <t>951 0502 5221500 243 310</t>
  </si>
  <si>
    <t>951 0502 7950200 000 000</t>
  </si>
  <si>
    <t xml:space="preserve">Муниципальная долгосрочная целевая программа "Модернизация объектов коммунальной 
инфраструктуры Сальского городского 
поселения" на 2011-2013 годы
</t>
  </si>
  <si>
    <t>951 0502 7950200 244 000</t>
  </si>
  <si>
    <t>951 0502 7950200 244 200</t>
  </si>
  <si>
    <t>951 0502 7950200 244 220</t>
  </si>
  <si>
    <t>951 0502 7950200 244 223</t>
  </si>
  <si>
    <t>951 0502 7950200 244 224</t>
  </si>
  <si>
    <t>Арендная плата за пользование имуществом</t>
  </si>
  <si>
    <t>951 0502 7950200 244 225</t>
  </si>
  <si>
    <t>951 0502 7950200 244 226</t>
  </si>
  <si>
    <t>951 0502 7950200 244 240</t>
  </si>
  <si>
    <t>951 0502 7950200 244 242</t>
  </si>
  <si>
    <t>951 0502 7950200 244 290</t>
  </si>
  <si>
    <t>951 0502 7950200 611 000</t>
  </si>
  <si>
    <t xml:space="preserve">Субсидии бюджетным учреждениям на финансовое обеспечение государственного 
(муниципального) задания на оказание 
государственных (муниципальных) услуг 
(выполнение работ)
</t>
  </si>
  <si>
    <t>951 0502 7950200 611 200</t>
  </si>
  <si>
    <t>951 0502 7950200 611 240</t>
  </si>
  <si>
    <t>951 0502 7950200 611 241</t>
  </si>
  <si>
    <t>951 0503 7950000 000 000</t>
  </si>
  <si>
    <t>951 0503 7950700 000 000</t>
  </si>
  <si>
    <t xml:space="preserve">Муниципальная долгосрочная целевая программа "Благоустройство территории Сальского 
городского поселения на 2012-2014 годы"
</t>
  </si>
  <si>
    <t>951 0503 7950701 000 000</t>
  </si>
  <si>
    <t>Подпрограмма "Уличное освещение"</t>
  </si>
  <si>
    <t>951 0503 7950701 244 000</t>
  </si>
  <si>
    <t>951 0503 7950701 244 200</t>
  </si>
  <si>
    <t>951 0503 7950701 244 220</t>
  </si>
  <si>
    <t>951 0503 7950701 244 225</t>
  </si>
  <si>
    <t>951 0503 7950701 244 226</t>
  </si>
  <si>
    <t>951 0503 7950701 611 000</t>
  </si>
  <si>
    <t>951 0503 7950701 611 200</t>
  </si>
  <si>
    <t>951 0503 7950701 611 240</t>
  </si>
  <si>
    <t>951 0503 7950701 611 241</t>
  </si>
  <si>
    <t>951 0503 7950702 000 000</t>
  </si>
  <si>
    <t>Подпрограмма "Организация и содержание мест захоронения"</t>
  </si>
  <si>
    <t>951 0503 7950702 244 000</t>
  </si>
  <si>
    <t>951 0503 7950702 244 200</t>
  </si>
  <si>
    <t>951 0503 7950702 244 220</t>
  </si>
  <si>
    <t>951 0503 7950702 244 225</t>
  </si>
  <si>
    <t>951 0503 7950702 611 000</t>
  </si>
  <si>
    <t>951 0503 7950702 611 200</t>
  </si>
  <si>
    <t>951 0503 7950702 611 240</t>
  </si>
  <si>
    <t>951 0503 7950702 611 241</t>
  </si>
  <si>
    <t>951 0503 7950703 000 000</t>
  </si>
  <si>
    <t xml:space="preserve">Подпрограмма: "Прочие мнроприятия по благоустройству территории Сальского 
городского поселения"
</t>
  </si>
  <si>
    <t>951 0503 7950703 121 000</t>
  </si>
  <si>
    <t>951 0503 7950703 121 200</t>
  </si>
  <si>
    <t>951 0503 7950703 121 220</t>
  </si>
  <si>
    <t>951 0503 7950703 121 226</t>
  </si>
  <si>
    <t>951 0503 7950703 244 000</t>
  </si>
  <si>
    <t>951 0503 7950703 244 200</t>
  </si>
  <si>
    <t>951 0503 7950703 244 220</t>
  </si>
  <si>
    <t>951 0503 7950703 244 225</t>
  </si>
  <si>
    <t>951 0503 7950703 244 226</t>
  </si>
  <si>
    <t>951 0503 7950703 244 300</t>
  </si>
  <si>
    <t>951 0503 7950703 244 310</t>
  </si>
  <si>
    <t>951 0503 7950703 611 000</t>
  </si>
  <si>
    <t>951 0503 7950703 611 200</t>
  </si>
  <si>
    <t>951 0503 7950703 611 240</t>
  </si>
  <si>
    <t>951 0503 7950703 611 241</t>
  </si>
  <si>
    <t>951 0505 0029900 611 000</t>
  </si>
  <si>
    <t>951 0505 0029900 611 200</t>
  </si>
  <si>
    <t>951 0505 0029900 611 240</t>
  </si>
  <si>
    <t>951 0505 0029900 611 241</t>
  </si>
  <si>
    <t>951 0801 7950601 000 000</t>
  </si>
  <si>
    <t>Подпрограмма "Дворцы, дома культуры и другие учреждения культуры"</t>
  </si>
  <si>
    <t>951 0801 7950601 611 000</t>
  </si>
  <si>
    <t>951 0801 7950601 611 200</t>
  </si>
  <si>
    <t>951 0801 7950601 611 240</t>
  </si>
  <si>
    <t>951 0801 7950601 611 241</t>
  </si>
  <si>
    <t>951 0801 7950602 000 000</t>
  </si>
  <si>
    <t>Подпрограмма "Библиотеки"</t>
  </si>
  <si>
    <t>951 0801 7950602 611 000</t>
  </si>
  <si>
    <t>951 0801 7950602 611 200</t>
  </si>
  <si>
    <t>951 0801 7950602 611 240</t>
  </si>
  <si>
    <t xml:space="preserve">Безвозмездные перечисления организациям </t>
  </si>
  <si>
    <t>951 0801 7950602 611 241</t>
  </si>
  <si>
    <t>951 1006 0700500 870 000</t>
  </si>
  <si>
    <t>951 1006 0700500 870 200</t>
  </si>
  <si>
    <t>951 1006 0700500 870 240</t>
  </si>
  <si>
    <t>951 1006 0700500 870 242</t>
  </si>
  <si>
    <t>951 1105 0000000 000 000</t>
  </si>
  <si>
    <t>Другие вопросы в области физической культуры</t>
  </si>
  <si>
    <t>951 1105 7950000 000 000</t>
  </si>
  <si>
    <t>951 1105 7951000 000 000</t>
  </si>
  <si>
    <t xml:space="preserve">Муниципальная долгосрочная целевая программа "Развитие физической культуры и спорта в 
Сальском городском поселении на 2012-2014 
годы"
</t>
  </si>
  <si>
    <t>951 1105 7951000 244 000</t>
  </si>
  <si>
    <t>951 1105 7951000 244 200</t>
  </si>
  <si>
    <t>951 1105 7951000 244 290</t>
  </si>
  <si>
    <t>951 1105 7951000 244 300</t>
  </si>
  <si>
    <t>951 1105 7951000 244 340</t>
  </si>
  <si>
    <t>01.02.2012</t>
  </si>
  <si>
    <t>Павленко А.В.</t>
  </si>
  <si>
    <t>Начальник финансово-экономического отдела</t>
  </si>
  <si>
    <t>Бугаева О.М.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</si>
</sst>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\ ##0.00&quot;р.&quot;;\-#\ 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  <font>
      <u val="single"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49" fontId="2" fillId="2" borderId="9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4" fontId="2" fillId="2" borderId="11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2" fillId="2" borderId="13" xfId="0" applyNumberFormat="1" applyFont="1" applyFill="1" applyBorder="1" applyAlignment="1">
      <alignment horizontal="right"/>
    </xf>
    <xf numFmtId="49" fontId="2" fillId="2" borderId="14" xfId="0" applyNumberFormat="1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/>
    </xf>
    <xf numFmtId="4" fontId="2" fillId="2" borderId="13" xfId="0" applyNumberFormat="1" applyFont="1" applyFill="1" applyBorder="1" applyAlignment="1">
      <alignment/>
    </xf>
    <xf numFmtId="4" fontId="2" fillId="2" borderId="15" xfId="0" applyNumberFormat="1" applyFont="1" applyFill="1" applyBorder="1" applyAlignment="1">
      <alignment/>
    </xf>
    <xf numFmtId="49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5" xfId="0" applyNumberFormat="1" applyFont="1" applyBorder="1" applyAlignment="1">
      <alignment horizontal="left"/>
    </xf>
    <xf numFmtId="0" fontId="2" fillId="2" borderId="22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2" borderId="24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1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164" fontId="2" fillId="2" borderId="35" xfId="0" applyNumberFormat="1" applyFont="1" applyFill="1" applyBorder="1" applyAlignment="1">
      <alignment horizontal="right"/>
    </xf>
    <xf numFmtId="164" fontId="2" fillId="2" borderId="36" xfId="0" applyNumberFormat="1" applyFont="1" applyFill="1" applyBorder="1" applyAlignment="1">
      <alignment horizontal="right"/>
    </xf>
    <xf numFmtId="49" fontId="2" fillId="2" borderId="37" xfId="0" applyNumberFormat="1" applyFont="1" applyFill="1" applyBorder="1" applyAlignment="1">
      <alignment horizontal="center"/>
    </xf>
    <xf numFmtId="49" fontId="2" fillId="2" borderId="35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2" fillId="0" borderId="37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49" fontId="2" fillId="2" borderId="40" xfId="0" applyNumberFormat="1" applyFont="1" applyFill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164" fontId="2" fillId="2" borderId="40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0" fontId="2" fillId="2" borderId="31" xfId="0" applyFont="1" applyFill="1" applyBorder="1" applyAlignment="1">
      <alignment horizontal="left" wrapText="1"/>
    </xf>
    <xf numFmtId="0" fontId="2" fillId="2" borderId="32" xfId="0" applyFont="1" applyFill="1" applyBorder="1" applyAlignment="1">
      <alignment horizontal="left" wrapText="1"/>
    </xf>
    <xf numFmtId="4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4" fontId="2" fillId="0" borderId="9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3" fontId="2" fillId="0" borderId="7" xfId="0" applyNumberFormat="1" applyFont="1" applyBorder="1" applyAlignment="1">
      <alignment horizontal="left" wrapText="1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45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49" fontId="2" fillId="0" borderId="21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4" fontId="2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4" fontId="2" fillId="0" borderId="48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" fontId="2" fillId="0" borderId="5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5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&#1085;&#1072;%2001.01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&#1085;&#1072;%2001.01.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28V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28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01.05.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01.05.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po\&#1054;&#1090;&#1095;&#1077;&#1090;&#1099;%20&#1092;&#1080;&#1085;.&#1091;&#1087;&#1088;\2011\&#1052;&#1077;&#1089;&#1103;&#1095;&#1085;&#1099;&#1081;%20&#1086;&#1090;&#1095;&#1077;&#1090;\&#1052;&#1077;&#1089;&#1103;&#1095;&#1085;&#1099;&#1081;%20&#1086;&#1090;&#1095;&#1077;&#1090;%20&#1044;&#1086;&#1093;&#1086;&#1076;&#1099;%20&#1074;%20Excel%2001.04.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05031117%20&#1076;&#1083;&#1103;%20&#1092;&#1080;&#1085;&#1086;&#1088;&#1075;.,%20&#1075;&#1083;&#1072;&#1074;.&#1088;&#1072;&#1089;&#1087;&#1086;&#1088;.01.10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3">
          <cell r="A3" t="str">
            <v> НАЛОГОВЫЕ И НЕНАЛОГОВЫЕ ДОХОДЫ</v>
          </cell>
        </row>
        <row r="4">
          <cell r="A4" t="str">
            <v> НАЛОГИ НА ПРИБЫЛЬ, ДОХОДЫ</v>
          </cell>
        </row>
        <row r="5">
          <cell r="A5" t="str">
            <v> Налог на доходы физических лиц</v>
          </cell>
        </row>
        <row r="6">
          <cell r="A6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B6" t="str">
            <v>000 1 01 02010 01 0000 110</v>
          </cell>
        </row>
        <row r="7">
          <cell r="A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</row>
        <row r="8">
          <cell r="A8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8" t="str">
            <v>000 1 01 02011 01 0000 110</v>
          </cell>
        </row>
        <row r="9">
          <cell r="A9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9" t="str">
            <v>000 1 01 02011 01 1000 110</v>
          </cell>
          <cell r="C9">
            <v>0</v>
          </cell>
        </row>
        <row r="10">
          <cell r="B10" t="str">
            <v>000 1 01 02020 01 0000 110</v>
          </cell>
        </row>
        <row r="12">
          <cell r="C12">
            <v>0</v>
          </cell>
        </row>
        <row r="13">
          <cell r="C13">
            <v>0</v>
          </cell>
        </row>
        <row r="14">
          <cell r="B14" t="str">
            <v>000 1 01 02021 01 3000 110</v>
          </cell>
        </row>
        <row r="15">
          <cell r="B15" t="str">
            <v>000 1 01 02021 01 4000 110</v>
          </cell>
        </row>
        <row r="16">
          <cell r="B16" t="str">
            <v>000 1 01 02022 01 0000 110</v>
          </cell>
        </row>
        <row r="17">
          <cell r="A17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B17" t="str">
            <v>000 1 01 02022 01 1000 110</v>
          </cell>
          <cell r="C17">
            <v>0</v>
          </cell>
        </row>
        <row r="18">
          <cell r="B18" t="str">
            <v>000 1 01 02022 01 2000 110</v>
          </cell>
          <cell r="C18">
            <v>0</v>
          </cell>
        </row>
        <row r="19">
          <cell r="B19" t="str">
            <v>000 1 01 02022 01 3000 110</v>
          </cell>
          <cell r="C19">
            <v>0</v>
          </cell>
        </row>
        <row r="20">
          <cell r="A20" t="str">
            <v> Прочие поступления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</v>
          </cell>
          <cell r="B20" t="str">
            <v>000 1 01 02022 01 4000 110</v>
          </cell>
          <cell r="C20">
            <v>0</v>
          </cell>
          <cell r="D20">
            <v>0</v>
          </cell>
        </row>
        <row r="21">
          <cell r="A21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B21" t="str">
            <v>000 1 01 02030 01 0000 110</v>
          </cell>
        </row>
        <row r="22">
          <cell r="A22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B22" t="str">
            <v>000 1 01 02030 01 1000 110</v>
          </cell>
          <cell r="C22">
            <v>0</v>
          </cell>
        </row>
        <row r="23">
          <cell r="A23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B23" t="str">
            <v>000 1 01 02040 01 0000 110</v>
          </cell>
        </row>
        <row r="24">
          <cell r="A24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B24" t="str">
            <v>000 1 01 02040 01 1000 110</v>
          </cell>
          <cell r="C24">
            <v>0</v>
          </cell>
        </row>
        <row r="25">
          <cell r="A25" t="str">
            <v> Пени по налогу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</v>
          </cell>
          <cell r="B25" t="str">
            <v>000 1 01 02040 01 2000 110</v>
          </cell>
          <cell r="C25">
            <v>0</v>
          </cell>
        </row>
        <row r="27">
          <cell r="A27" t="str">
            <v> НАЛОГИ НА СОВОКУПНЫЙ ДОХОД</v>
          </cell>
          <cell r="B27" t="str">
            <v>000 1 05 00000 00 0000 000</v>
          </cell>
        </row>
        <row r="28">
          <cell r="A28" t="str">
            <v> Налог, взимаемый в связи с применением упрощенной системы налогообложения</v>
          </cell>
          <cell r="B28" t="str">
            <v>000 1 05 01000 00 0000 110</v>
          </cell>
        </row>
        <row r="29">
          <cell r="A29" t="str">
            <v> Налог, взимаемый с налогоплательщиков, выбравших в качестве объекта налогообложения доходы</v>
          </cell>
          <cell r="B29" t="str">
            <v>000 1 05 01010 01 0000 110</v>
          </cell>
        </row>
        <row r="33">
          <cell r="A33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</row>
        <row r="34">
          <cell r="A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C34">
            <v>0</v>
          </cell>
        </row>
        <row r="35">
          <cell r="A35" t="str">
            <v> Пени по единому налогу, взимаемый с налогоплательщиков, выбравших в качестве объекта налогообложения доходы, уменьшенные на величину расходов</v>
          </cell>
          <cell r="B35" t="str">
            <v>000 1 05 01020 01 2000 110</v>
          </cell>
          <cell r="C35">
            <v>0</v>
          </cell>
        </row>
        <row r="36">
          <cell r="A36" t="str">
            <v> Штрафы по единому налогу, взимаемый с налогоплательщиков, выбравших в качестве объекта налогообложения доходы, уменьшенные на величину расходов</v>
          </cell>
          <cell r="B36" t="str">
            <v>000 1 05 01020 01 3000 110</v>
          </cell>
          <cell r="C36">
            <v>0</v>
          </cell>
        </row>
        <row r="37">
          <cell r="C37">
            <v>0</v>
          </cell>
        </row>
        <row r="38">
          <cell r="A38" t="str">
            <v> Единый сельскохозяйственный налог</v>
          </cell>
          <cell r="B38" t="str">
            <v>000 1 05 03000 01 0000 110</v>
          </cell>
        </row>
        <row r="42">
          <cell r="A42" t="str">
            <v> НАЛОГИ НА ИМУЩЕСТВО</v>
          </cell>
          <cell r="B42" t="str">
            <v>000 1 06 00000 00 0000 000</v>
          </cell>
        </row>
        <row r="43">
          <cell r="A43" t="str">
            <v> Налог на имущество физических лиц</v>
          </cell>
          <cell r="B43" t="str">
            <v>000 1 06 01000 00 0000 110</v>
          </cell>
        </row>
        <row r="44">
          <cell r="A4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B44" t="str">
            <v>000 1 06 01030 10 0000 110</v>
          </cell>
        </row>
        <row r="45">
          <cell r="B45" t="str">
            <v>000 1 06 01030 10 1000 110</v>
          </cell>
        </row>
        <row r="46">
          <cell r="B46" t="str">
            <v>000 1 06 01030 10 2000 110</v>
          </cell>
        </row>
        <row r="48">
          <cell r="A48" t="str">
            <v> Транспортный налог</v>
          </cell>
          <cell r="B48" t="str">
            <v>000 1 06 04000 02 0000 110</v>
          </cell>
        </row>
        <row r="49">
          <cell r="A49" t="str">
            <v> Транспортный налог с организаций</v>
          </cell>
          <cell r="B49" t="str">
            <v>000 1 06 04011 02 0000 110</v>
          </cell>
        </row>
        <row r="50">
          <cell r="A50" t="str">
            <v> Транспортный налог с организаций</v>
          </cell>
          <cell r="B50" t="str">
            <v>000 1 06 04011 02 1000 110</v>
          </cell>
          <cell r="C50">
            <v>0</v>
          </cell>
        </row>
        <row r="51">
          <cell r="B51" t="str">
            <v>000 1 06 04011 02 2000 110</v>
          </cell>
          <cell r="C51">
            <v>0</v>
          </cell>
        </row>
        <row r="52">
          <cell r="B52" t="str">
            <v>000 1 06 04011 02 3000 110</v>
          </cell>
          <cell r="C52">
            <v>0</v>
          </cell>
        </row>
        <row r="53">
          <cell r="A53" t="str">
            <v> Прочие поступления по транспортному налогу с организаций</v>
          </cell>
          <cell r="B53" t="str">
            <v>000 1 06 04011 02 4000 110</v>
          </cell>
          <cell r="C53">
            <v>0</v>
          </cell>
        </row>
        <row r="54">
          <cell r="A54" t="str">
            <v> Транспортный налог с физических лиц</v>
          </cell>
          <cell r="B54" t="str">
            <v>000 1 06 04012 02 0000 110</v>
          </cell>
        </row>
        <row r="55">
          <cell r="A55" t="str">
            <v> Транспортный налог с физических лиц</v>
          </cell>
          <cell r="B55" t="str">
            <v>000 1 06 04012 02 1000 110</v>
          </cell>
        </row>
        <row r="56">
          <cell r="B56" t="str">
            <v>000 1 06 04012 02 2000 110</v>
          </cell>
        </row>
        <row r="58">
          <cell r="A58" t="str">
            <v> Земельный налог</v>
          </cell>
          <cell r="B58" t="str">
            <v>000 1 06 06000 00 0000 110</v>
          </cell>
        </row>
        <row r="59">
          <cell r="A5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B59" t="str">
            <v>000 1 06 06010 00 0000 110</v>
          </cell>
        </row>
        <row r="60">
          <cell r="A6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0" t="str">
            <v>000 1 06 06013 10 0000 110</v>
          </cell>
        </row>
        <row r="61">
          <cell r="A6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1" t="str">
            <v>000 1 06 06013 10 1000 110</v>
          </cell>
          <cell r="C61">
            <v>0</v>
          </cell>
        </row>
        <row r="62">
          <cell r="A62" t="str">
    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2" t="str">
            <v>000 1 06 06013 10 2000 110</v>
          </cell>
        </row>
        <row r="63">
          <cell r="A63" t="str">
    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3" t="str">
            <v>000 1 06 06013 10 3000 110</v>
          </cell>
        </row>
        <row r="64">
          <cell r="A64" t="str">
    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4" t="str">
            <v>000 1 06 06013 10 4000 110</v>
          </cell>
        </row>
        <row r="65">
          <cell r="A6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B65" t="str">
            <v>000 1 06 06020 00 0000 110</v>
          </cell>
        </row>
        <row r="66">
          <cell r="A66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6" t="str">
            <v>000 1 06 06023 10 0000 110</v>
          </cell>
        </row>
        <row r="67">
          <cell r="A67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7" t="str">
            <v>000 1 06 06023 10 1000 110</v>
          </cell>
        </row>
        <row r="68">
          <cell r="A68" t="str">
            <v> 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8" t="str">
            <v>000 1 06 06023 10 2000 110</v>
          </cell>
        </row>
        <row r="69">
          <cell r="A69" t="str">
            <v> Штрафы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9" t="str">
            <v>000 1 06 06023 10 3000 110</v>
          </cell>
          <cell r="C69">
            <v>0</v>
          </cell>
        </row>
        <row r="70">
          <cell r="A70" t="str">
    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70" t="str">
            <v>000 1 06 06023 10 4000 110</v>
          </cell>
        </row>
        <row r="71">
          <cell r="A71" t="str">
            <v> ЗАДОЛЖЕННОСТЬ И ПЕРЕРАСЧЕТЫ ПО ОТМЕНЕННЫМ НАЛОГАМ, СБОРАМ И ИНЫМ ОБЯЗАТЕЛЬНЫМ ПЛАТЕЖАМ</v>
          </cell>
          <cell r="B71" t="str">
            <v>000 1 09 00000 00 0000 000</v>
          </cell>
        </row>
        <row r="72">
          <cell r="A72" t="str">
            <v> Налоги на имущество</v>
          </cell>
          <cell r="B72" t="str">
            <v>000 1 09 04000 00 0000 110</v>
          </cell>
        </row>
        <row r="73">
          <cell r="A73" t="str">
            <v> Земельный налог (по обязательствам, возникшим до 1 января 2006 года)</v>
          </cell>
          <cell r="B73" t="str">
            <v>000 1 09 04050 00 0000 110</v>
          </cell>
        </row>
        <row r="74">
          <cell r="A74" t="str">
            <v> Земельный налог (по обязательствам, возникшим до 1 января 2006 года), мобилизуемый на территориях поселений</v>
          </cell>
          <cell r="B74" t="str">
            <v>000 1 09 04050 10 0000 110</v>
          </cell>
        </row>
        <row r="75">
          <cell r="A75" t="str">
            <v> Земельный налог (по обязательствам, возникшим до 1 января 2006 года), мобилизуемый на территориях поселений</v>
          </cell>
          <cell r="B75" t="str">
            <v>000 1 09 04050 10 1000 110</v>
          </cell>
        </row>
        <row r="76">
          <cell r="A76" t="str">
            <v> Пени по земельному налогу (по обязательствам, возникшим до 1 января 2006 г.), мобилизуемому на территориях поселений</v>
          </cell>
          <cell r="B76" t="str">
            <v>000 1 09 04050 10 2000 110</v>
          </cell>
        </row>
        <row r="77">
          <cell r="A77" t="str">
            <v> Штрафы по земельному налогу (по обязательствам, возникшим до 1 января 2006 г.), мобилизуемому на территориях поселений</v>
          </cell>
          <cell r="B77" t="str">
            <v>000 1 09 04050 10 3000 110</v>
          </cell>
          <cell r="C77">
            <v>0</v>
          </cell>
        </row>
        <row r="78">
          <cell r="A78" t="str">
            <v> Прочие поступления по земельному налогу (по обязательствам, возникшим до 1 января 2006 г.), мобилизуемому на территориях поселений</v>
          </cell>
          <cell r="B78" t="str">
            <v>000 1 09 04050 10 4000 110</v>
          </cell>
          <cell r="C78">
            <v>0</v>
          </cell>
          <cell r="D78">
            <v>0</v>
          </cell>
        </row>
        <row r="79">
          <cell r="A79" t="str">
            <v> ДОХОДЫ ОТ ИСПОЛЬЗОВАНИЯ ИМУЩЕСТВА, НАХОДЯЩЕГОСЯ В ГОСУДАРСТВЕННОЙ И МУНИЦИПАЛЬНОЙ СОБСТВЕННОСТИ</v>
          </cell>
          <cell r="B79" t="str">
            <v>000 1 11 00000 00 0000 000</v>
          </cell>
        </row>
        <row r="80">
          <cell r="A80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    </cell>
          <cell r="B80" t="str">
            <v>000 1 11 05000 00 0000 120</v>
          </cell>
        </row>
        <row r="81">
          <cell r="A81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B81" t="str">
            <v>000 1 11 05010 00 0000 120</v>
          </cell>
        </row>
        <row r="82">
          <cell r="A82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</row>
        <row r="83">
          <cell r="A83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    </cell>
          <cell r="B83" t="str">
            <v>000 1 11 05030 00 0000 120</v>
          </cell>
        </row>
        <row r="84">
          <cell r="A84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B84" t="str">
            <v>000 1 11 05035 10 0000 120</v>
          </cell>
        </row>
        <row r="85">
          <cell r="A85" t="str">
            <v> Платежи от государственных и муниципальных унитарных предприятий</v>
          </cell>
          <cell r="B85" t="str">
            <v>000 1 11 07000 00 0000 120</v>
          </cell>
        </row>
        <row r="86">
          <cell r="A86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B86" t="str">
            <v>000 1 11 07010 00 0000 120</v>
          </cell>
        </row>
        <row r="87">
          <cell r="A87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B87" t="str">
            <v>000 1 11 07015 10 0000 120</v>
          </cell>
        </row>
        <row r="88">
          <cell r="A88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8" t="str">
            <v>000 1 11 09000 00 0000 120</v>
          </cell>
        </row>
        <row r="89">
          <cell r="A89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9" t="str">
            <v>000 1 11 09040 00 0000 120</v>
          </cell>
        </row>
        <row r="90">
          <cell r="A90" t="str">
    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    </cell>
          <cell r="B90" t="str">
            <v>000 1 11 09045 10 0000 120</v>
          </cell>
        </row>
        <row r="91">
          <cell r="A91" t="str">
            <v> ДОХОДЫ ОТ ПРОДАЖИ МАТЕРИАЛЬНЫХ И НЕМАТЕРИАЛЬНЫХ АКТИВОВ</v>
          </cell>
          <cell r="B91" t="str">
            <v>000 1 14 00000 00 0000 000</v>
          </cell>
        </row>
        <row r="92">
          <cell r="A92" t="str">
    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92" t="str">
            <v>000 1 14 02000 00 0000 000</v>
          </cell>
        </row>
        <row r="93">
          <cell r="A93" t="str">
            <v> Доходы от реализации имущества, находящегося в собственности поселений (в части реализации материальных запасов по указанному имуществу)</v>
          </cell>
          <cell r="B93" t="str">
            <v>000 1 14 02030 10 0000 440</v>
          </cell>
        </row>
        <row r="94">
          <cell r="A94" t="str">
            <v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</v>
          </cell>
          <cell r="B94" t="str">
            <v>000 1 14 02032 10 0000 440</v>
          </cell>
        </row>
        <row r="95">
          <cell r="A95" t="str">
    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    </cell>
          <cell r="B95" t="str">
            <v>000 1 14 06000 00 0000 430</v>
          </cell>
        </row>
        <row r="96">
          <cell r="A96" t="str">
            <v> Доходы от продажи земельных участков, государственная собственность на которые не разграничена</v>
          </cell>
          <cell r="B96" t="str">
            <v>000 1 14 06010 00 0000 430</v>
          </cell>
        </row>
        <row r="97">
          <cell r="A97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</row>
        <row r="98">
          <cell r="A98" t="str">
            <v> 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v>
          </cell>
          <cell r="B98" t="str">
            <v>000 1 14 06020 00 0000 430</v>
          </cell>
          <cell r="C98">
            <v>0</v>
          </cell>
        </row>
        <row r="99">
          <cell r="A99" t="str">
            <v> Доходы от продажи земельных участков, находящихся в собственности поселений (за исключением земельных участков муниципальных автономных учреждений)</v>
          </cell>
          <cell r="B99" t="str">
            <v>000 1 14 06026 10 0000 430</v>
          </cell>
          <cell r="C99">
            <v>0</v>
          </cell>
        </row>
        <row r="100">
          <cell r="A100" t="str">
            <v> ПРОЧИЕ НЕНАЛОГОВЫЕ ДОХОДЫ</v>
          </cell>
          <cell r="B100" t="str">
            <v>000 1 17 00000 00 0000 000</v>
          </cell>
          <cell r="C100">
            <v>0</v>
          </cell>
        </row>
        <row r="103">
          <cell r="A103" t="str">
            <v> Прочие неналоговые доходы</v>
          </cell>
          <cell r="B103" t="str">
            <v>000 1 17 05000 00 0000 180</v>
          </cell>
          <cell r="C103">
            <v>0</v>
          </cell>
        </row>
        <row r="104">
          <cell r="A104" t="str">
            <v> Прочие неналоговые доходы бюджетов поселений</v>
          </cell>
          <cell r="B104" t="str">
            <v>000 1 17 05050 10 0000 180</v>
          </cell>
          <cell r="C104">
            <v>0</v>
          </cell>
        </row>
        <row r="105">
          <cell r="A105" t="str">
            <v> ВОЗВРАТ ОСТАТКОВ СУБСИДИЙ, СУБВЕНЦИЙ И ИНЫХ МЕЖБЮДЖЕТНЫХ ТРАНСФЕРТОВ, ИМЕЮЩИХ ЦЕЛЕВОЕ НАЗНАЧЕНИЕ, ПРОШЛЫХ ЛЕТ</v>
          </cell>
          <cell r="B105" t="str">
            <v>000 1 19 00000 00 0000 000</v>
          </cell>
        </row>
        <row r="106">
          <cell r="A106" t="str">
            <v> Возврат остатков субсидий, субвенций и иных межбюджетных трансфертов, имеющих целевое назначение, прошлых лет из бюджетов поселений</v>
          </cell>
          <cell r="B106" t="str">
            <v>000 1 19 05000 10 0000 151</v>
          </cell>
        </row>
        <row r="107">
          <cell r="A107" t="str">
            <v> БЕЗВОЗМЕЗДНЫЕ ПОСТУПЛЕНИЯ</v>
          </cell>
          <cell r="B107" t="str">
            <v>000 2 00 00000 00 0000 000</v>
          </cell>
        </row>
        <row r="108">
          <cell r="A108" t="str">
            <v> Безвозмездные поступления от других бюджетов бюджетной системы Российской Федерации</v>
          </cell>
          <cell r="B108" t="str">
            <v>000 2 02 00000 00 0000 000</v>
          </cell>
        </row>
        <row r="122">
          <cell r="A122" t="str">
            <v> Субвенции бюджетам субъектов Российской Федерации и муниципальных образований</v>
          </cell>
          <cell r="B122" t="str">
            <v>000 2 02 03000 00 0000 151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3">
          <cell r="G3" t="str">
            <v>951 0000 0000000 000 000</v>
          </cell>
          <cell r="I3" t="str">
            <v> Администрация Сальского городского поселения</v>
          </cell>
        </row>
        <row r="4">
          <cell r="G4" t="str">
            <v>951 0100 0000000 000 000</v>
          </cell>
          <cell r="I4" t="str">
            <v> Общегосударственные вопросы</v>
          </cell>
        </row>
        <row r="5">
          <cell r="G5" t="str">
            <v>951 0102 0000000 000 000</v>
          </cell>
          <cell r="I5" t="str">
            <v> Функционирование высшего должностного лица субъекта Российской Федерации и органа местного самоуправления</v>
          </cell>
        </row>
        <row r="6">
          <cell r="G6" t="str">
            <v>951 0102 0020000 000 000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G7" t="str">
            <v>951 0102 0020300 000 000</v>
          </cell>
          <cell r="I7" t="str">
            <v> Глава муниципального образования</v>
          </cell>
        </row>
        <row r="14">
          <cell r="I14" t="str">
            <v> Выполнение функций органами местного самоуправления</v>
          </cell>
        </row>
        <row r="15">
          <cell r="I15" t="str">
            <v> Расходы</v>
          </cell>
        </row>
        <row r="16">
          <cell r="I16" t="str">
            <v> Оплата труда и начисления на выплаты по оплате труда</v>
          </cell>
        </row>
        <row r="17">
          <cell r="I17" t="str">
            <v> Заработная плата</v>
          </cell>
        </row>
        <row r="19">
          <cell r="I19" t="str">
            <v> Начисления на выплаты по оплате труда</v>
          </cell>
        </row>
        <row r="30">
          <cell r="I30" t="str">
            <v> Расходы</v>
          </cell>
        </row>
        <row r="31">
          <cell r="I31" t="str">
            <v> Оплата труда и начисления на выплаты по оплате труда</v>
          </cell>
        </row>
        <row r="32">
          <cell r="I32" t="str">
            <v> Прочие выплаты</v>
          </cell>
        </row>
        <row r="37">
          <cell r="G37" t="str">
            <v>951 0104 0000000 000 000</v>
          </cell>
          <cell r="I3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38">
          <cell r="G38" t="str">
            <v>951 0104 0020000 000 000</v>
          </cell>
          <cell r="I3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39">
          <cell r="G39" t="str">
            <v>951 0104 0020400 000 000</v>
          </cell>
          <cell r="I39" t="str">
            <v> Центральный аппарат</v>
          </cell>
        </row>
        <row r="56">
          <cell r="I56" t="str">
            <v> Выполнение функций органами местного самоуправления</v>
          </cell>
        </row>
        <row r="57">
          <cell r="I57" t="str">
            <v> Расходы</v>
          </cell>
        </row>
        <row r="58">
          <cell r="I58" t="str">
            <v> Оплата труда и начисления на выплаты по оплате труда</v>
          </cell>
        </row>
        <row r="59">
          <cell r="I59" t="str">
            <v> Заработная плата</v>
          </cell>
        </row>
        <row r="60">
          <cell r="I60" t="str">
            <v> Прочие выплаты</v>
          </cell>
        </row>
        <row r="61">
          <cell r="I61" t="str">
            <v> Начисления на выплаты по оплате труда</v>
          </cell>
        </row>
        <row r="62">
          <cell r="I62" t="str">
            <v> Оплата работ, услуг</v>
          </cell>
        </row>
        <row r="67">
          <cell r="I67" t="str">
            <v> Прочие работы, услуги</v>
          </cell>
        </row>
        <row r="74">
          <cell r="I74" t="str">
            <v> Субвенции на осуществление полномочий по определению перечня должностных лиц, уполномоченных составлять протоколы об административных нарушениях</v>
          </cell>
        </row>
        <row r="147">
          <cell r="G147" t="str">
            <v>951 0300 0000000 000 000</v>
          </cell>
          <cell r="I147" t="str">
            <v> Национальная безопасность и правоохранительная деятельность</v>
          </cell>
        </row>
        <row r="148">
          <cell r="G148" t="str">
            <v>951 0309 0000000 000 000</v>
          </cell>
          <cell r="I148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60">
          <cell r="G160" t="str">
            <v>951 0400 0000000 000 000</v>
          </cell>
          <cell r="I160" t="str">
            <v> Национальная экономика</v>
          </cell>
        </row>
        <row r="207">
          <cell r="I207" t="str">
            <v> Жилищно-коммунальное хозяйство</v>
          </cell>
        </row>
        <row r="208">
          <cell r="I208" t="str">
            <v> Жилищное хозяйство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16">
          <cell r="B16">
            <v>720</v>
          </cell>
        </row>
        <row r="17">
          <cell r="B17">
            <v>720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0">
        <row r="7">
          <cell r="T7" t="str">
            <v>79228315</v>
          </cell>
        </row>
      </sheetData>
      <sheetData sheetId="2">
        <row r="7">
          <cell r="A7" t="str">
            <v>Источники финансирования дефицита бюджета - всего</v>
          </cell>
          <cell r="B7">
            <v>500</v>
          </cell>
          <cell r="D7" t="str">
            <v>X</v>
          </cell>
        </row>
        <row r="8">
          <cell r="A8" t="str">
            <v>Изменение остатков средств на счетах по учету  средств бюджета</v>
          </cell>
          <cell r="B8">
            <v>700</v>
          </cell>
          <cell r="D8" t="str">
            <v>000 01 05 00 00 00 0000 000</v>
          </cell>
        </row>
        <row r="9">
          <cell r="A9" t="str">
            <v>Увеличение остатков средств бюджетов</v>
          </cell>
          <cell r="B9">
            <v>700</v>
          </cell>
          <cell r="D9" t="str">
            <v>000 01 05 00 00 00 0000 500</v>
          </cell>
        </row>
        <row r="10">
          <cell r="A10" t="str">
            <v>Увеличение прочих остатков средств бюджетов</v>
          </cell>
          <cell r="B10">
            <v>710</v>
          </cell>
          <cell r="D10" t="str">
            <v>000 01 05 02 00 00 0000 500</v>
          </cell>
        </row>
        <row r="11">
          <cell r="A11" t="str">
            <v>Увеличение прочих остатков денежных средств  бюджетов</v>
          </cell>
          <cell r="B11">
            <v>710</v>
          </cell>
          <cell r="D11" t="str">
            <v>000 01 05 02 01 00 0000 510</v>
          </cell>
        </row>
        <row r="12">
          <cell r="A12" t="str">
            <v>Увеличение прочих остатков денежных средств  бюджетов поселений</v>
          </cell>
          <cell r="B12">
            <v>710</v>
          </cell>
          <cell r="D12" t="str">
            <v>000 01 05 02 01 10 0000 510</v>
          </cell>
        </row>
        <row r="13">
          <cell r="A13" t="str">
            <v>Уменьшение остатков средств бюджетов</v>
          </cell>
          <cell r="B13">
            <v>700</v>
          </cell>
          <cell r="D13" t="str">
            <v>000 01 05 00 00 00 0000 600</v>
          </cell>
        </row>
        <row r="14">
          <cell r="A14" t="str">
            <v>Уменьшение прочих остатков средств бюджетов</v>
          </cell>
          <cell r="B14">
            <v>720</v>
          </cell>
          <cell r="D14" t="str">
            <v>000 01 05 02 00 00 0000 600</v>
          </cell>
        </row>
        <row r="15">
          <cell r="A15" t="str">
            <v>Уменьшение прочих остатков денежных средств  бюджетов</v>
          </cell>
          <cell r="B15">
            <v>720</v>
          </cell>
          <cell r="D15" t="str">
            <v>000 01 05 02 01 00 0000 610</v>
          </cell>
        </row>
        <row r="16">
          <cell r="A16" t="str">
            <v>Уменьшение прочих остатков денежных средств  бюджетов поселений</v>
          </cell>
          <cell r="B16">
            <v>720</v>
          </cell>
          <cell r="D16" t="str">
            <v>000 01 05 02 01 10 0000 610</v>
          </cell>
        </row>
        <row r="17">
          <cell r="A17" t="str">
            <v>Итого внутренних оборотов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7">
          <cell r="I7" t="str">
            <v>000 1 01 02010 01 1000 110</v>
          </cell>
        </row>
        <row r="31">
          <cell r="G31" t="str">
            <v> Налог, взимаемый с налогоплательщиков, выбравших в качестве объекта налогообложения доходы</v>
          </cell>
        </row>
        <row r="32">
          <cell r="G32" t="str">
            <v> Налог,взимаемый с налогоплательщиков,выбравших в качестве объекта налогообложения доходы</v>
          </cell>
          <cell r="I32" t="str">
            <v>000 1 05 01011 01 1000 110</v>
          </cell>
        </row>
        <row r="33">
          <cell r="G33" t="str">
            <v> Налог,взимаемый с налогоплательщиков,выбравших в качестве объекта налогообложения доходы</v>
          </cell>
          <cell r="I33" t="str">
            <v>000 1 05 01011 01 4000 110</v>
          </cell>
        </row>
        <row r="34">
          <cell r="G34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I34" t="str">
            <v>000 1 05 01012 01 0000 110</v>
          </cell>
        </row>
        <row r="35">
          <cell r="I35" t="str">
            <v>000 1 05 01012 01 1000 110</v>
          </cell>
        </row>
        <row r="36">
          <cell r="I36" t="str">
            <v>000 1 05 01012 01 2000 110</v>
          </cell>
        </row>
        <row r="37">
          <cell r="I37" t="str">
            <v>000 1 05 01012 01 3000 110</v>
          </cell>
        </row>
        <row r="38">
          <cell r="G38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38" t="str">
            <v>000 1 05 01012 01 4000 110</v>
          </cell>
        </row>
        <row r="41">
          <cell r="G41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41" t="str">
            <v>000 1 05 01021 01 0000 110</v>
          </cell>
        </row>
        <row r="43">
          <cell r="G43" t="str">
            <v> Налог,взимаемый с налогоплательщиков,выбравших в качестве объекта налообложения доходы,уменьшенные на величину расходов</v>
          </cell>
        </row>
        <row r="44">
          <cell r="G44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4" t="str">
            <v>000 1 05 01022 01 0000 110</v>
          </cell>
        </row>
        <row r="45">
          <cell r="G45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5" t="str">
            <v>000 1 05 01022 01 1000 110</v>
          </cell>
        </row>
        <row r="46">
          <cell r="G46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6" t="str">
            <v>000 1 05 01022 01 2000 110</v>
          </cell>
        </row>
        <row r="47">
          <cell r="G47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7" t="str">
            <v>000 1 05 01022 01 3000 110</v>
          </cell>
        </row>
        <row r="48">
          <cell r="E48">
            <v>0</v>
          </cell>
          <cell r="G48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8" t="str">
            <v>000 1 05 01022 01 4000 110</v>
          </cell>
        </row>
        <row r="53">
          <cell r="G53" t="str">
            <v> Единый сельскохозяйственный налог (за налоговые периоды, истекшие до 1 января 2011 года)</v>
          </cell>
          <cell r="I53" t="str">
            <v>000 1 05 03020 01 0000 110</v>
          </cell>
        </row>
        <row r="54">
          <cell r="G54" t="str">
            <v> Единый сельскохозяйственный налог (за налоговые периоды, истекшие до 1 января 2011 года)</v>
          </cell>
          <cell r="I54" t="str">
            <v>000 1 05 03020 01 1000 110</v>
          </cell>
        </row>
        <row r="55">
          <cell r="G55" t="str">
            <v> Единый сельскохозяйственный налог (за налоговые периоды, истекшие до 1 января 2011 года)</v>
          </cell>
          <cell r="I55" t="str">
            <v>000 1 05 03020 01 2000 110</v>
          </cell>
        </row>
        <row r="56">
          <cell r="G56" t="str">
            <v> Единый сельскохозяйственный налог (за налоговые периоды, истекшие до 1 января 2011 года)</v>
          </cell>
          <cell r="I56" t="str">
            <v>000 1 05 03020 01 3000 110</v>
          </cell>
        </row>
        <row r="57">
          <cell r="I57" t="str">
            <v>000 1 05 03020 01 4000 110</v>
          </cell>
        </row>
        <row r="72">
          <cell r="G72" t="str">
            <v> Транспортный налог с физических лиц</v>
          </cell>
        </row>
        <row r="73">
          <cell r="G73" t="str">
            <v> Транспортный налог с физических лиц</v>
          </cell>
          <cell r="I73" t="str">
            <v>000 1 06 04012 02 3000 110</v>
          </cell>
        </row>
        <row r="120">
          <cell r="G120" t="str">
            <v> Субвенции местным бюджетам на выполнение передаваемых полномочий субъектов Российской Федерации</v>
          </cell>
          <cell r="I120" t="str">
            <v>000 2 02 03024 00 0000 151</v>
          </cell>
        </row>
        <row r="121">
          <cell r="G121" t="str">
            <v> Субвенции бюджетам поселений на выполнение передаваемых полномочий субъектов Российской Федерации</v>
          </cell>
          <cell r="I121" t="str">
            <v>000 2 02 03024 10 0000 151</v>
          </cell>
        </row>
        <row r="124">
          <cell r="G124" t="str">
            <v> Иные межбюджетные трансферты</v>
          </cell>
          <cell r="I124" t="str">
            <v>000 2 02 04000 00 0000 151</v>
          </cell>
        </row>
        <row r="125">
          <cell r="G125" t="str">
            <v> Прочие межбюджетные трансферты, передаваемые бюджетам</v>
          </cell>
          <cell r="I125" t="str">
            <v>000 2 02 04999 00 0000 151</v>
          </cell>
        </row>
        <row r="126">
          <cell r="G126" t="str">
            <v> Прочие межбюджетные трансферты, передаваемые бюджетам поселений</v>
          </cell>
          <cell r="I126" t="str">
            <v>000 2 02 04999 10 0000 151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18">
          <cell r="B18" t="str">
            <v>951 0102 0020300 997 212</v>
          </cell>
        </row>
        <row r="59">
          <cell r="B59" t="str">
            <v>951 0104 0020400 997 212</v>
          </cell>
        </row>
        <row r="90">
          <cell r="A90" t="str">
            <v> Расходы</v>
          </cell>
        </row>
        <row r="198">
          <cell r="B198" t="str">
            <v>951 0500 0000000 000 000</v>
          </cell>
        </row>
        <row r="199">
          <cell r="B199" t="str">
            <v>951 0501 0000000 000 000</v>
          </cell>
        </row>
        <row r="223">
          <cell r="A223" t="str">
            <v> Коммунальное хозяйство</v>
          </cell>
          <cell r="B223" t="str">
            <v>951 0502 0000000 000 000</v>
          </cell>
        </row>
        <row r="259">
          <cell r="A259" t="str">
            <v> Благоустройство</v>
          </cell>
          <cell r="B259" t="str">
            <v>951 0503 0000000 000 000</v>
          </cell>
        </row>
        <row r="342">
          <cell r="A342" t="str">
            <v> Другие вопросы в области жилищно-коммунального хозяйства</v>
          </cell>
          <cell r="B342" t="str">
            <v>951 0505 0000000 000 000</v>
          </cell>
        </row>
        <row r="343">
          <cell r="A343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  <cell r="B343" t="str">
            <v>951 0505 0020000 000 000</v>
          </cell>
        </row>
        <row r="344">
          <cell r="A344" t="str">
            <v> Обеспечение деятельности подведомственных учреждений</v>
          </cell>
          <cell r="B344" t="str">
            <v>951 0505 0029900 000 000</v>
          </cell>
        </row>
        <row r="358">
          <cell r="A358" t="str">
            <v> Культура, кинематография</v>
          </cell>
          <cell r="B358" t="str">
            <v>951 0800 0000000 000 000</v>
          </cell>
        </row>
        <row r="359">
          <cell r="A359" t="str">
            <v> Культура</v>
          </cell>
          <cell r="B359" t="str">
            <v>951 0801 0000000 000 000</v>
          </cell>
        </row>
        <row r="371">
          <cell r="A371" t="str">
            <v> Целевые программы муниципальных образований</v>
          </cell>
          <cell r="B371" t="str">
            <v>951 0801 7950000 000 000</v>
          </cell>
        </row>
        <row r="372">
          <cell r="A372" t="str">
            <v> Муниципальная долгосрочная программа «Культура Сальского городского поселения на 2010- 2013 годы»</v>
          </cell>
          <cell r="B372" t="str">
            <v>951 0801 7950600 000 000</v>
          </cell>
        </row>
        <row r="414">
          <cell r="A414" t="str">
            <v> Социальная политика</v>
          </cell>
          <cell r="B414" t="str">
            <v>951 1000 0000000 000 000</v>
          </cell>
        </row>
        <row r="437">
          <cell r="A437" t="str">
            <v> Другие вопросы в области социальной политики</v>
          </cell>
          <cell r="B437" t="str">
            <v>951 1006 0000000 000 000</v>
          </cell>
        </row>
        <row r="438">
          <cell r="A438" t="str">
            <v> Резервные фонды</v>
          </cell>
          <cell r="B438" t="str">
            <v>951 1006 0700000 000 000</v>
          </cell>
        </row>
        <row r="439">
          <cell r="A439" t="str">
            <v> Резервные фонды местных администраций</v>
          </cell>
          <cell r="B439" t="str">
            <v>951 1006 0700500 000 000</v>
          </cell>
        </row>
        <row r="441">
          <cell r="A441" t="str">
            <v> Расходы</v>
          </cell>
        </row>
        <row r="442">
          <cell r="A442" t="str">
            <v> Безвозмездные перечисления организациям</v>
          </cell>
        </row>
        <row r="443">
          <cell r="A443" t="str">
            <v> Безвозмездные перечисления организациям, за исключением государственных и муниципальных организаций</v>
          </cell>
        </row>
        <row r="444">
          <cell r="A444" t="str">
            <v> Физическая культура и спорт</v>
          </cell>
          <cell r="B444" t="str">
            <v>951 1100 0000000 000 000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  <sheetName val="Месячный отчет Доходы в Exc (2)"/>
    </sheetNames>
    <sheetDataSet>
      <sheetData sheetId="1">
        <row r="16">
          <cell r="F16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</row>
        <row r="19">
          <cell r="F19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</sheetNames>
    <sheetDataSet>
      <sheetData sheetId="0">
        <row r="151">
          <cell r="B151" t="str">
    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    </cell>
          <cell r="AI151" t="str">
            <v>000 2 02 04012 00 0000 151</v>
          </cell>
        </row>
        <row r="152">
          <cell r="B152" t="str">
    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    </cell>
          <cell r="AI152" t="str">
            <v>000 2 02 04012 10 0000 151</v>
          </cell>
        </row>
      </sheetData>
      <sheetData sheetId="1">
        <row r="148">
          <cell r="A148" t="str">
            <v> Обеспечение мероприятий по капитальному ремонту многоквартирных домов и переселению граждан из аварийного жилищного фонда</v>
          </cell>
        </row>
        <row r="149">
          <cell r="A149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0">
          <cell r="A150" t="str">
    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4">
          <cell r="A154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    </cell>
        </row>
        <row r="155">
          <cell r="A155" t="str">
            <v> Обеспечение мероприятий по переселению граждан из аварийного жилищного фонда за счёт средств бюджетов</v>
          </cell>
        </row>
        <row r="175">
          <cell r="AC175" t="str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88"/>
  <sheetViews>
    <sheetView view="pageBreakPreview" zoomScaleSheetLayoutView="100" workbookViewId="0" topLeftCell="A1">
      <selection activeCell="A8" sqref="A8:AO8"/>
    </sheetView>
  </sheetViews>
  <sheetFormatPr defaultColWidth="9.00390625" defaultRowHeight="12.75"/>
  <cols>
    <col min="1" max="53" width="0.875" style="1" customWidth="1"/>
    <col min="54" max="54" width="4.875" style="1" customWidth="1"/>
    <col min="55" max="16384" width="0.875" style="1" customWidth="1"/>
  </cols>
  <sheetData>
    <row r="1" s="19" customFormat="1" ht="9.75">
      <c r="DF1" s="20" t="s">
        <v>41</v>
      </c>
    </row>
    <row r="3" spans="20:110" ht="15" customHeight="1" thickBot="1">
      <c r="T3" s="60" t="s">
        <v>20</v>
      </c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O3" s="63" t="s">
        <v>7</v>
      </c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5"/>
    </row>
    <row r="4" spans="1:110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CM4" s="4" t="s">
        <v>42</v>
      </c>
      <c r="CO4" s="95" t="s">
        <v>21</v>
      </c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7"/>
    </row>
    <row r="5" spans="41:110" s="2" customFormat="1" ht="14.25" customHeight="1">
      <c r="AO5" s="4" t="s">
        <v>107</v>
      </c>
      <c r="AP5" s="98" t="s">
        <v>127</v>
      </c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66">
        <v>20</v>
      </c>
      <c r="BO5" s="66"/>
      <c r="BP5" s="66"/>
      <c r="BQ5" s="66"/>
      <c r="BR5" s="67" t="s">
        <v>108</v>
      </c>
      <c r="BS5" s="67"/>
      <c r="BT5" s="67"/>
      <c r="BU5" s="2" t="s">
        <v>13</v>
      </c>
      <c r="CM5" s="4" t="s">
        <v>8</v>
      </c>
      <c r="CO5" s="70" t="s">
        <v>440</v>
      </c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2"/>
    </row>
    <row r="6" spans="1:110" s="2" customFormat="1" ht="14.25" customHeight="1">
      <c r="A6" s="2" t="s">
        <v>35</v>
      </c>
      <c r="CM6" s="4" t="s">
        <v>9</v>
      </c>
      <c r="CO6" s="70" t="str">
        <f>'[4]Таблица1'!$T$7</f>
        <v>79228315</v>
      </c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2"/>
    </row>
    <row r="7" spans="1:110" s="2" customFormat="1" ht="12.75" customHeight="1">
      <c r="A7" s="2" t="s">
        <v>36</v>
      </c>
      <c r="S7" s="73" t="s">
        <v>46</v>
      </c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M7" s="4" t="s">
        <v>34</v>
      </c>
      <c r="CO7" s="70" t="s">
        <v>50</v>
      </c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2"/>
    </row>
    <row r="8" spans="1:110" s="2" customFormat="1" ht="15" customHeight="1">
      <c r="A8" s="66" t="s">
        <v>12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94" t="s">
        <v>47</v>
      </c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M8" s="4" t="s">
        <v>10</v>
      </c>
      <c r="CO8" s="70" t="s">
        <v>51</v>
      </c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2"/>
    </row>
    <row r="9" spans="1:110" s="2" customFormat="1" ht="15" customHeight="1">
      <c r="A9" s="2" t="s">
        <v>30</v>
      </c>
      <c r="CM9" s="4"/>
      <c r="CO9" s="70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2"/>
    </row>
    <row r="10" spans="1:110" s="2" customFormat="1" ht="15" customHeight="1" thickBot="1">
      <c r="A10" s="2" t="s">
        <v>31</v>
      </c>
      <c r="CO10" s="100" t="s">
        <v>11</v>
      </c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2"/>
    </row>
    <row r="11" spans="1:110" s="3" customFormat="1" ht="25.5" customHeight="1">
      <c r="A11" s="99" t="s">
        <v>22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</row>
    <row r="12" spans="1:110" ht="33" customHeight="1">
      <c r="A12" s="90" t="s">
        <v>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 t="s">
        <v>1</v>
      </c>
      <c r="AD12" s="86"/>
      <c r="AE12" s="86"/>
      <c r="AF12" s="86"/>
      <c r="AG12" s="86"/>
      <c r="AH12" s="86"/>
      <c r="AI12" s="86" t="s">
        <v>37</v>
      </c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 t="s">
        <v>32</v>
      </c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 t="s">
        <v>2</v>
      </c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 t="s">
        <v>3</v>
      </c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7"/>
    </row>
    <row r="13" spans="1:110" s="16" customFormat="1" ht="12" customHeight="1" thickBot="1">
      <c r="A13" s="91">
        <v>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88">
        <v>2</v>
      </c>
      <c r="AD13" s="88"/>
      <c r="AE13" s="88"/>
      <c r="AF13" s="88"/>
      <c r="AG13" s="88"/>
      <c r="AH13" s="88"/>
      <c r="AI13" s="88">
        <v>3</v>
      </c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>
        <v>4</v>
      </c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>
        <v>5</v>
      </c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>
        <v>6</v>
      </c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9"/>
    </row>
    <row r="14" spans="1:110" ht="15" customHeight="1">
      <c r="A14" s="78" t="s">
        <v>23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9"/>
      <c r="AC14" s="84" t="s">
        <v>5</v>
      </c>
      <c r="AD14" s="85"/>
      <c r="AE14" s="85"/>
      <c r="AF14" s="85"/>
      <c r="AG14" s="85"/>
      <c r="AH14" s="85"/>
      <c r="AI14" s="85" t="s">
        <v>6</v>
      </c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2">
        <f>BC16+BC153</f>
        <v>164181010</v>
      </c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>
        <f>BW16+BW153</f>
        <v>7131485.689999999</v>
      </c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>
        <f>BC14-BW14</f>
        <v>157049524.31</v>
      </c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3"/>
    </row>
    <row r="15" spans="1:110" ht="15" customHeight="1">
      <c r="A15" s="80" t="s">
        <v>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1"/>
      <c r="AC15" s="40" t="s">
        <v>43</v>
      </c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7"/>
    </row>
    <row r="16" spans="1:110" ht="29.25" customHeight="1">
      <c r="A16" s="74" t="str">
        <f>'[1]Месячный отчет Доходы в Excel'!A3</f>
        <v> НАЛОГОВЫЕ И НЕНАЛОГОВЫЕ ДОХОДЫ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5"/>
      <c r="AC16" s="40" t="s">
        <v>43</v>
      </c>
      <c r="AD16" s="41"/>
      <c r="AE16" s="41"/>
      <c r="AF16" s="41"/>
      <c r="AG16" s="41"/>
      <c r="AH16" s="41"/>
      <c r="AI16" s="93" t="s">
        <v>74</v>
      </c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36">
        <f>BC17+BC43+BC108+BC119+BC137+BC146+BC78</f>
        <v>120563800</v>
      </c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>
        <f>BW17+BW43+BW78+BW108+BW119+BW137+BW146+BW134</f>
        <v>7221575.689999999</v>
      </c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>
        <f>BC16-BW16</f>
        <v>113342224.31</v>
      </c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7"/>
    </row>
    <row r="17" spans="1:110" ht="26.25" customHeight="1">
      <c r="A17" s="61" t="str">
        <f>'[1]Месячный отчет Доходы в Excel'!A4</f>
        <v> НАЛОГИ НА ПРИБЫЛЬ, ДОХОДЫ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2"/>
      <c r="AC17" s="40" t="s">
        <v>43</v>
      </c>
      <c r="AD17" s="41"/>
      <c r="AE17" s="41"/>
      <c r="AF17" s="41"/>
      <c r="AG17" s="41"/>
      <c r="AH17" s="41"/>
      <c r="AI17" s="39" t="s">
        <v>75</v>
      </c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8">
        <f>BC18</f>
        <v>44595400</v>
      </c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>
        <f>BW18</f>
        <v>2585966.48</v>
      </c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6">
        <f>BC17-BW17</f>
        <v>42009433.52</v>
      </c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7"/>
    </row>
    <row r="18" spans="1:110" ht="27" customHeight="1">
      <c r="A18" s="61" t="str">
        <f>'[1]Месячный отчет Доходы в Excel'!A5</f>
        <v> Налог на доходы физических лиц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2"/>
      <c r="AC18" s="40" t="s">
        <v>43</v>
      </c>
      <c r="AD18" s="41"/>
      <c r="AE18" s="41"/>
      <c r="AF18" s="41"/>
      <c r="AG18" s="41"/>
      <c r="AH18" s="41"/>
      <c r="AI18" s="39" t="s">
        <v>76</v>
      </c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8">
        <f>BC19+BC27+BC40+BC38</f>
        <v>44595400</v>
      </c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>
        <f>BW19+BW27+BW38+BW40+BW25</f>
        <v>2585966.48</v>
      </c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6">
        <f aca="true" t="shared" si="0" ref="CO18:CO88">BC18-BW18</f>
        <v>42009433.52</v>
      </c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7"/>
    </row>
    <row r="19" spans="1:110" ht="90.75" customHeight="1">
      <c r="A19" s="61" t="str">
        <f>'[1]Месячный отчет Доходы в Excel'!A6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2"/>
      <c r="AC19" s="40" t="s">
        <v>43</v>
      </c>
      <c r="AD19" s="41"/>
      <c r="AE19" s="41"/>
      <c r="AF19" s="41"/>
      <c r="AG19" s="41"/>
      <c r="AH19" s="41"/>
      <c r="AI19" s="39" t="str">
        <f>'[1]Месячный отчет Доходы в Excel'!$B$6</f>
        <v>000 1 01 02010 01 0000 110</v>
      </c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8">
        <v>44388400</v>
      </c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>
        <f>BW20+BW21+BW22+BW23</f>
        <v>2571950.15</v>
      </c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6">
        <f t="shared" si="0"/>
        <v>41816449.85</v>
      </c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7"/>
    </row>
    <row r="20" spans="1:110" ht="89.25" customHeight="1">
      <c r="A20" s="61" t="str">
        <f>'[1]Месячный отчет Доходы в Excel'!A7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2"/>
      <c r="AC20" s="40" t="s">
        <v>43</v>
      </c>
      <c r="AD20" s="41"/>
      <c r="AE20" s="41"/>
      <c r="AF20" s="41"/>
      <c r="AG20" s="41"/>
      <c r="AH20" s="41"/>
      <c r="AI20" s="39" t="str">
        <f>'[5]Месячный отчет Доходы в Excel'!$I$7</f>
        <v>000 1 01 02010 01 1000 110</v>
      </c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8">
        <v>0</v>
      </c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>
        <v>2535689.11</v>
      </c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6">
        <f t="shared" si="0"/>
        <v>-2535689.11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7"/>
    </row>
    <row r="21" spans="1:110" ht="89.25" customHeight="1">
      <c r="A21" s="25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6"/>
      <c r="AC21" s="40" t="s">
        <v>43</v>
      </c>
      <c r="AD21" s="41"/>
      <c r="AE21" s="41"/>
      <c r="AF21" s="41"/>
      <c r="AG21" s="41"/>
      <c r="AH21" s="41"/>
      <c r="AI21" s="39" t="s">
        <v>109</v>
      </c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8">
        <v>0</v>
      </c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>
        <v>9.34</v>
      </c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6">
        <f>BC21-BW21</f>
        <v>-9.34</v>
      </c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7"/>
    </row>
    <row r="22" spans="1:110" ht="89.25" customHeight="1">
      <c r="A22" s="25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6"/>
      <c r="AC22" s="40" t="s">
        <v>43</v>
      </c>
      <c r="AD22" s="41"/>
      <c r="AE22" s="41"/>
      <c r="AF22" s="41"/>
      <c r="AG22" s="41"/>
      <c r="AH22" s="41"/>
      <c r="AI22" s="39" t="s">
        <v>110</v>
      </c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8">
        <v>0</v>
      </c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>
        <v>500</v>
      </c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6">
        <f>BC22-BW22</f>
        <v>-500</v>
      </c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7"/>
    </row>
    <row r="23" spans="1:110" ht="92.25" customHeight="1">
      <c r="A23" s="25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6"/>
      <c r="AC23" s="40" t="s">
        <v>43</v>
      </c>
      <c r="AD23" s="41"/>
      <c r="AE23" s="41"/>
      <c r="AF23" s="41"/>
      <c r="AG23" s="41"/>
      <c r="AH23" s="41"/>
      <c r="AI23" s="39" t="s">
        <v>111</v>
      </c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8">
        <v>0</v>
      </c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>
        <v>35751.7</v>
      </c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6">
        <f>BC23-BW23</f>
        <v>-35751.7</v>
      </c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7"/>
    </row>
    <row r="24" spans="1:110" ht="88.5" customHeight="1">
      <c r="A24" s="25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6"/>
      <c r="AC24" s="40" t="s">
        <v>43</v>
      </c>
      <c r="AD24" s="41"/>
      <c r="AE24" s="41"/>
      <c r="AF24" s="41"/>
      <c r="AG24" s="41"/>
      <c r="AH24" s="41"/>
      <c r="AI24" s="39" t="str">
        <f>'[5]Месячный отчет Доходы в Excel'!$I$7</f>
        <v>000 1 01 02010 01 1000 110</v>
      </c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8">
        <v>0</v>
      </c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>
        <v>2535693.11</v>
      </c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6">
        <f>BC24-BW24</f>
        <v>-2535693.11</v>
      </c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7"/>
    </row>
    <row r="25" spans="1:110" ht="0.75" customHeight="1" hidden="1">
      <c r="A25" s="61" t="str">
        <f>'[1]Месячный отчет Доходы в Excel'!A8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2"/>
      <c r="AC25" s="51" t="s">
        <v>43</v>
      </c>
      <c r="AD25" s="39"/>
      <c r="AE25" s="39"/>
      <c r="AF25" s="39"/>
      <c r="AG25" s="39"/>
      <c r="AH25" s="39"/>
      <c r="AI25" s="39" t="str">
        <f>'[1]Месячный отчет Доходы в Excel'!B8</f>
        <v>000 1 01 02011 01 0000 110</v>
      </c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8">
        <v>0</v>
      </c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>
        <f>BW26</f>
        <v>0</v>
      </c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6">
        <f t="shared" si="0"/>
        <v>0</v>
      </c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7"/>
    </row>
    <row r="26" spans="1:110" ht="90.75" customHeight="1" hidden="1">
      <c r="A26" s="61" t="str">
        <f>'[1]Месячный отчет Доходы в Excel'!A9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2"/>
      <c r="AC26" s="51" t="s">
        <v>43</v>
      </c>
      <c r="AD26" s="39"/>
      <c r="AE26" s="39"/>
      <c r="AF26" s="39"/>
      <c r="AG26" s="39"/>
      <c r="AH26" s="39"/>
      <c r="AI26" s="39" t="str">
        <f>'[1]Месячный отчет Доходы в Excel'!B9</f>
        <v>000 1 01 02011 01 1000 110</v>
      </c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8">
        <f>'[1]Месячный отчет Доходы в Excel'!C9</f>
        <v>0</v>
      </c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>
        <v>0</v>
      </c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6">
        <f t="shared" si="0"/>
        <v>0</v>
      </c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7"/>
    </row>
    <row r="27" spans="1:110" ht="201" customHeight="1">
      <c r="A27" s="61" t="s">
        <v>112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2"/>
      <c r="AC27" s="51"/>
      <c r="AD27" s="39"/>
      <c r="AE27" s="39"/>
      <c r="AF27" s="39"/>
      <c r="AG27" s="39"/>
      <c r="AH27" s="39"/>
      <c r="AI27" s="39" t="str">
        <f>'[1]Месячный отчет Доходы в Excel'!B10</f>
        <v>000 1 01 02020 01 0000 110</v>
      </c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8">
        <v>207000</v>
      </c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>
        <f>BW28+BW33+BW30+BW31</f>
        <v>14016.330000000002</v>
      </c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6">
        <f t="shared" si="0"/>
        <v>192983.66999999998</v>
      </c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7"/>
    </row>
    <row r="28" spans="1:110" ht="201" customHeight="1">
      <c r="A28" s="61" t="s">
        <v>112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2"/>
      <c r="AC28" s="51" t="s">
        <v>43</v>
      </c>
      <c r="AD28" s="39"/>
      <c r="AE28" s="39"/>
      <c r="AF28" s="39"/>
      <c r="AG28" s="39"/>
      <c r="AH28" s="39"/>
      <c r="AI28" s="39" t="s">
        <v>113</v>
      </c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8">
        <v>0</v>
      </c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>
        <v>13989.6</v>
      </c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6">
        <f t="shared" si="0"/>
        <v>-13989.6</v>
      </c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7"/>
    </row>
    <row r="29" spans="1:110" ht="201" customHeight="1">
      <c r="A29" s="61" t="s">
        <v>112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2"/>
      <c r="AC29" s="51" t="s">
        <v>43</v>
      </c>
      <c r="AD29" s="39"/>
      <c r="AE29" s="39"/>
      <c r="AF29" s="39"/>
      <c r="AG29" s="39"/>
      <c r="AH29" s="39"/>
      <c r="AI29" s="39" t="s">
        <v>114</v>
      </c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8">
        <f>'[1]Месячный отчет Доходы в Excel'!C12</f>
        <v>0</v>
      </c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>
        <v>25.45</v>
      </c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6">
        <f t="shared" si="0"/>
        <v>-25.45</v>
      </c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7"/>
    </row>
    <row r="30" spans="1:110" ht="201" customHeight="1">
      <c r="A30" s="61" t="s">
        <v>112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2"/>
      <c r="AC30" s="51" t="s">
        <v>43</v>
      </c>
      <c r="AD30" s="39"/>
      <c r="AE30" s="39"/>
      <c r="AF30" s="39"/>
      <c r="AG30" s="39"/>
      <c r="AH30" s="39"/>
      <c r="AI30" s="39" t="s">
        <v>114</v>
      </c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8">
        <f>'[1]Месячный отчет Доходы в Excel'!C13</f>
        <v>0</v>
      </c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>
        <v>25.45</v>
      </c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6">
        <f t="shared" si="0"/>
        <v>-25.45</v>
      </c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7"/>
    </row>
    <row r="31" spans="1:110" ht="199.5" customHeight="1">
      <c r="A31" s="61" t="s">
        <v>112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2"/>
      <c r="AC31" s="51"/>
      <c r="AD31" s="39"/>
      <c r="AE31" s="39"/>
      <c r="AF31" s="39"/>
      <c r="AG31" s="39"/>
      <c r="AH31" s="39"/>
      <c r="AI31" s="39" t="str">
        <f>'[1]Месячный отчет Доходы в Excel'!B14</f>
        <v>000 1 01 02021 01 3000 110</v>
      </c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8">
        <v>0</v>
      </c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>
        <v>1.28</v>
      </c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6">
        <f t="shared" si="0"/>
        <v>-1.28</v>
      </c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7"/>
    </row>
    <row r="32" spans="1:110" ht="130.5" customHeight="1" hidden="1">
      <c r="A32" s="61" t="str">
        <f>'[7]Месячный отчет Доходы в Exc (2)'!$F$16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2"/>
      <c r="AC32" s="51" t="s">
        <v>43</v>
      </c>
      <c r="AD32" s="39"/>
      <c r="AE32" s="39"/>
      <c r="AF32" s="39"/>
      <c r="AG32" s="39"/>
      <c r="AH32" s="39"/>
      <c r="AI32" s="39" t="str">
        <f>'[1]Месячный отчет Доходы в Excel'!B15</f>
        <v>000 1 01 02021 01 4000 110</v>
      </c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8">
        <v>0</v>
      </c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>
        <v>0</v>
      </c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6">
        <f t="shared" si="0"/>
        <v>0</v>
      </c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7"/>
    </row>
    <row r="33" spans="1:110" ht="144.75" customHeight="1" hidden="1">
      <c r="A33" s="61" t="s">
        <v>112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2"/>
      <c r="AC33" s="51" t="s">
        <v>43</v>
      </c>
      <c r="AD33" s="39"/>
      <c r="AE33" s="39"/>
      <c r="AF33" s="39"/>
      <c r="AG33" s="39"/>
      <c r="AH33" s="39"/>
      <c r="AI33" s="39" t="str">
        <f>'[1]Месячный отчет Доходы в Excel'!B16</f>
        <v>000 1 01 02022 01 0000 110</v>
      </c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8">
        <v>0</v>
      </c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>
        <f>BW34+BW35+BW36</f>
        <v>0</v>
      </c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6">
        <f t="shared" si="0"/>
        <v>0</v>
      </c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7"/>
    </row>
    <row r="34" spans="1:110" ht="1.5" customHeight="1" hidden="1">
      <c r="A34" s="61" t="str">
        <f>'[1]Месячный отчет Доходы в Excel'!A17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2"/>
      <c r="AC34" s="51"/>
      <c r="AD34" s="39"/>
      <c r="AE34" s="39"/>
      <c r="AF34" s="39"/>
      <c r="AG34" s="39"/>
      <c r="AH34" s="39"/>
      <c r="AI34" s="39" t="str">
        <f>'[1]Месячный отчет Доходы в Excel'!B17</f>
        <v>000 1 01 02022 01 1000 110</v>
      </c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8">
        <f>'[1]Месячный отчет Доходы в Excel'!C17</f>
        <v>0</v>
      </c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>
        <v>0</v>
      </c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6">
        <f t="shared" si="0"/>
        <v>0</v>
      </c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7"/>
    </row>
    <row r="35" spans="1:110" ht="121.5" customHeight="1" hidden="1">
      <c r="A35" s="61" t="str">
        <f>'[7]Месячный отчет Доходы в Exc (2)'!$F$19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2"/>
      <c r="AC35" s="51" t="s">
        <v>43</v>
      </c>
      <c r="AD35" s="39"/>
      <c r="AE35" s="39"/>
      <c r="AF35" s="39"/>
      <c r="AG35" s="39"/>
      <c r="AH35" s="39"/>
      <c r="AI35" s="39" t="str">
        <f>'[1]Месячный отчет Доходы в Excel'!B18</f>
        <v>000 1 01 02022 01 2000 110</v>
      </c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8">
        <f>'[1]Месячный отчет Доходы в Excel'!C18</f>
        <v>0</v>
      </c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>
        <v>0</v>
      </c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6">
        <f t="shared" si="0"/>
        <v>0</v>
      </c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7"/>
    </row>
    <row r="36" spans="1:110" ht="127.5" customHeight="1" hidden="1">
      <c r="A36" s="61" t="str">
        <f>'[7]Месячный отчет Доходы в Exc (2)'!$F$19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2"/>
      <c r="AC36" s="51" t="s">
        <v>43</v>
      </c>
      <c r="AD36" s="39"/>
      <c r="AE36" s="39"/>
      <c r="AF36" s="39"/>
      <c r="AG36" s="39"/>
      <c r="AH36" s="39"/>
      <c r="AI36" s="39" t="str">
        <f>'[1]Месячный отчет Доходы в Excel'!B19</f>
        <v>000 1 01 02022 01 3000 110</v>
      </c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8">
        <f>'[1]Месячный отчет Доходы в Excel'!C19</f>
        <v>0</v>
      </c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>
        <v>0</v>
      </c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6">
        <f t="shared" si="0"/>
        <v>0</v>
      </c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7"/>
    </row>
    <row r="37" spans="1:110" ht="115.5" customHeight="1" hidden="1">
      <c r="A37" s="61" t="str">
        <f>'[1]Месячный отчет Доходы в Excel'!A20</f>
        <v> Прочие поступления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2"/>
      <c r="AC37" s="40" t="s">
        <v>43</v>
      </c>
      <c r="AD37" s="41"/>
      <c r="AE37" s="41"/>
      <c r="AF37" s="41"/>
      <c r="AG37" s="41"/>
      <c r="AH37" s="41"/>
      <c r="AI37" s="39" t="str">
        <f>'[1]Месячный отчет Доходы в Excel'!B20</f>
        <v>000 1 01 02022 01 4000 110</v>
      </c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8">
        <f>'[1]Месячный отчет Доходы в Excel'!C20</f>
        <v>0</v>
      </c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>
        <f>'[1]Месячный отчет Доходы в Excel'!D20</f>
        <v>0</v>
      </c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6">
        <f t="shared" si="0"/>
        <v>0</v>
      </c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7"/>
    </row>
    <row r="38" spans="1:110" ht="65.25" customHeight="1" hidden="1">
      <c r="A38" s="61" t="str">
        <f>'[1]Месячный отчет Доходы в Excel'!A21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2"/>
      <c r="AC38" s="40" t="s">
        <v>43</v>
      </c>
      <c r="AD38" s="41"/>
      <c r="AE38" s="41"/>
      <c r="AF38" s="41"/>
      <c r="AG38" s="41"/>
      <c r="AH38" s="41"/>
      <c r="AI38" s="39" t="str">
        <f>'[1]Месячный отчет Доходы в Excel'!B21</f>
        <v>000 1 01 02030 01 0000 110</v>
      </c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8">
        <v>0</v>
      </c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>
        <f>BW39</f>
        <v>0</v>
      </c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6">
        <f t="shared" si="0"/>
        <v>0</v>
      </c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7"/>
    </row>
    <row r="39" spans="1:110" ht="70.5" customHeight="1" hidden="1">
      <c r="A39" s="61" t="str">
        <f>'[1]Месячный отчет Доходы в Excel'!A22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2"/>
      <c r="AC39" s="40" t="s">
        <v>43</v>
      </c>
      <c r="AD39" s="41"/>
      <c r="AE39" s="41"/>
      <c r="AF39" s="41"/>
      <c r="AG39" s="41"/>
      <c r="AH39" s="41"/>
      <c r="AI39" s="39" t="str">
        <f>'[1]Месячный отчет Доходы в Excel'!B22</f>
        <v>000 1 01 02030 01 1000 110</v>
      </c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8">
        <f>'[1]Месячный отчет Доходы в Excel'!C22</f>
        <v>0</v>
      </c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>
        <v>0</v>
      </c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6">
        <f t="shared" si="0"/>
        <v>0</v>
      </c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7"/>
    </row>
    <row r="40" spans="1:110" ht="137.25" customHeight="1" hidden="1">
      <c r="A40" s="61" t="str">
        <f>'[1]Месячный отчет Доходы в Excel'!A23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2"/>
      <c r="AC40" s="40" t="s">
        <v>43</v>
      </c>
      <c r="AD40" s="41"/>
      <c r="AE40" s="41"/>
      <c r="AF40" s="41"/>
      <c r="AG40" s="41"/>
      <c r="AH40" s="41"/>
      <c r="AI40" s="39" t="str">
        <f>'[1]Месячный отчет Доходы в Excel'!B23</f>
        <v>000 1 01 02040 01 0000 110</v>
      </c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8">
        <v>0</v>
      </c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>
        <f>BW41+BW42</f>
        <v>0</v>
      </c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6">
        <f t="shared" si="0"/>
        <v>0</v>
      </c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7"/>
    </row>
    <row r="41" spans="1:110" ht="109.5" customHeight="1" hidden="1">
      <c r="A41" s="61" t="str">
        <f>'[1]Месячный отчет Доходы в Excel'!A24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2"/>
      <c r="AC41" s="40" t="s">
        <v>43</v>
      </c>
      <c r="AD41" s="41"/>
      <c r="AE41" s="41"/>
      <c r="AF41" s="41"/>
      <c r="AG41" s="41"/>
      <c r="AH41" s="41"/>
      <c r="AI41" s="39" t="str">
        <f>'[1]Месячный отчет Доходы в Excel'!B24</f>
        <v>000 1 01 02040 01 1000 110</v>
      </c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8">
        <f>'[1]Месячный отчет Доходы в Excel'!C24</f>
        <v>0</v>
      </c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>
        <v>0</v>
      </c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6">
        <f t="shared" si="0"/>
        <v>0</v>
      </c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7"/>
    </row>
    <row r="42" spans="1:110" ht="112.5" customHeight="1" hidden="1">
      <c r="A42" s="61" t="str">
        <f>'[1]Месячный отчет Доходы в Excel'!A25</f>
        <v> Пени по налогу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2"/>
      <c r="AC42" s="40" t="s">
        <v>43</v>
      </c>
      <c r="AD42" s="41"/>
      <c r="AE42" s="41"/>
      <c r="AF42" s="41"/>
      <c r="AG42" s="41"/>
      <c r="AH42" s="41"/>
      <c r="AI42" s="39" t="str">
        <f>'[1]Месячный отчет Доходы в Excel'!B25</f>
        <v>000 1 01 02040 01 2000 110</v>
      </c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8">
        <f>'[1]Месячный отчет Доходы в Excel'!C25</f>
        <v>0</v>
      </c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>
        <v>0</v>
      </c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6">
        <f t="shared" si="0"/>
        <v>0</v>
      </c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7"/>
    </row>
    <row r="43" spans="1:110" ht="23.25" customHeight="1">
      <c r="A43" s="61" t="str">
        <f>'[1]Месячный отчет Доходы в Excel'!A27</f>
        <v> НАЛОГИ НА СОВОКУПНЫЙ ДОХОД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2"/>
      <c r="AC43" s="40" t="s">
        <v>43</v>
      </c>
      <c r="AD43" s="41"/>
      <c r="AE43" s="41"/>
      <c r="AF43" s="41"/>
      <c r="AG43" s="41"/>
      <c r="AH43" s="41"/>
      <c r="AI43" s="39" t="str">
        <f>'[1]Месячный отчет Доходы в Excel'!B27</f>
        <v>000 1 05 00000 00 0000 000</v>
      </c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8">
        <f>BC44+BC69</f>
        <v>11465400</v>
      </c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>
        <f>BW44+BW69</f>
        <v>750429.08</v>
      </c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6">
        <f t="shared" si="0"/>
        <v>10714970.92</v>
      </c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7"/>
    </row>
    <row r="44" spans="1:110" ht="36" customHeight="1">
      <c r="A44" s="61" t="str">
        <f>'[1]Месячный отчет Доходы в Excel'!A28</f>
        <v> Налог, взимаемый в связи с применением упрощенной системы налогообложения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2"/>
      <c r="AC44" s="40" t="s">
        <v>43</v>
      </c>
      <c r="AD44" s="41"/>
      <c r="AE44" s="41"/>
      <c r="AF44" s="41"/>
      <c r="AG44" s="41"/>
      <c r="AH44" s="41"/>
      <c r="AI44" s="39" t="str">
        <f>'[1]Месячный отчет Доходы в Excel'!B28</f>
        <v>000 1 05 01000 00 0000 110</v>
      </c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8">
        <f>BC45+BC56</f>
        <v>10866400</v>
      </c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>
        <f>BW45+BW56+BW67</f>
        <v>749934.08</v>
      </c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6">
        <f t="shared" si="0"/>
        <v>10116465.92</v>
      </c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7"/>
    </row>
    <row r="45" spans="1:110" ht="60" customHeight="1">
      <c r="A45" s="61" t="str">
        <f>'[1]Месячный отчет Доходы в Excel'!A29</f>
        <v> Налог, взимаемый с налогоплательщиков, выбравших в качестве объекта налогообложения доходы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40" t="s">
        <v>43</v>
      </c>
      <c r="AD45" s="41"/>
      <c r="AE45" s="41"/>
      <c r="AF45" s="41"/>
      <c r="AG45" s="41"/>
      <c r="AH45" s="41"/>
      <c r="AI45" s="39" t="str">
        <f>'[1]Месячный отчет Доходы в Excel'!B29</f>
        <v>000 1 05 01010 01 0000 110</v>
      </c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8">
        <f>BC46+BC51</f>
        <v>7216700</v>
      </c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>
        <f>BW46+BW51</f>
        <v>630528.2499999999</v>
      </c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6">
        <f t="shared" si="0"/>
        <v>6586171.75</v>
      </c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7"/>
    </row>
    <row r="46" spans="1:110" ht="57" customHeight="1">
      <c r="A46" s="61" t="str">
        <f>'[5]Месячный отчет Доходы в Excel'!$G$31</f>
        <v> Налог, взимаемый с налогоплательщиков, выбравших в качестве объекта налогообложения доходы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40" t="s">
        <v>43</v>
      </c>
      <c r="AD46" s="41"/>
      <c r="AE46" s="41"/>
      <c r="AF46" s="41"/>
      <c r="AG46" s="41"/>
      <c r="AH46" s="41"/>
      <c r="AI46" s="39" t="s">
        <v>52</v>
      </c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103">
        <v>7216700</v>
      </c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5"/>
      <c r="BW46" s="38">
        <f>BW47+BW50+BW48+BW49</f>
        <v>588165.8999999999</v>
      </c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6">
        <f t="shared" si="0"/>
        <v>6628534.1</v>
      </c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7"/>
    </row>
    <row r="47" spans="1:110" ht="45.75" customHeight="1">
      <c r="A47" s="61" t="str">
        <f>'[5]Месячный отчет Доходы в Excel'!$G$32</f>
        <v> Налог,взимаемый с налогоплательщиков,выбравших в качестве объекта налогообложения доходы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40" t="s">
        <v>43</v>
      </c>
      <c r="AD47" s="41"/>
      <c r="AE47" s="41"/>
      <c r="AF47" s="41"/>
      <c r="AG47" s="41"/>
      <c r="AH47" s="41"/>
      <c r="AI47" s="39" t="str">
        <f>'[5]Месячный отчет Доходы в Excel'!$I$32</f>
        <v>000 1 05 01011 01 1000 110</v>
      </c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8">
        <v>0</v>
      </c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>
        <v>571286.63</v>
      </c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6">
        <f t="shared" si="0"/>
        <v>-571286.63</v>
      </c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7"/>
    </row>
    <row r="48" spans="1:110" ht="45.75" customHeight="1">
      <c r="A48" s="25" t="s">
        <v>78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6"/>
      <c r="AC48" s="35" t="s">
        <v>43</v>
      </c>
      <c r="AD48" s="28"/>
      <c r="AE48" s="28"/>
      <c r="AF48" s="28"/>
      <c r="AG48" s="28"/>
      <c r="AH48" s="29"/>
      <c r="AI48" s="27" t="s">
        <v>77</v>
      </c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9"/>
      <c r="BC48" s="30">
        <v>0</v>
      </c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2"/>
      <c r="BW48" s="30">
        <v>147.82</v>
      </c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2"/>
      <c r="CO48" s="33">
        <f>BC48-BW48</f>
        <v>-147.82</v>
      </c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4"/>
    </row>
    <row r="49" spans="1:110" ht="45.75" customHeight="1">
      <c r="A49" s="25" t="s">
        <v>78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35" t="s">
        <v>43</v>
      </c>
      <c r="AD49" s="28"/>
      <c r="AE49" s="28"/>
      <c r="AF49" s="28"/>
      <c r="AG49" s="28"/>
      <c r="AH49" s="29"/>
      <c r="AI49" s="27" t="s">
        <v>115</v>
      </c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9"/>
      <c r="BC49" s="30">
        <v>0</v>
      </c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2"/>
      <c r="BW49" s="30">
        <v>2409.07</v>
      </c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2"/>
      <c r="CO49" s="33">
        <f>BC49-BW49</f>
        <v>-2409.07</v>
      </c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4"/>
    </row>
    <row r="50" spans="1:110" ht="48.75" customHeight="1">
      <c r="A50" s="61" t="str">
        <f>'[5]Месячный отчет Доходы в Excel'!$G$33</f>
        <v> Налог,взимаемый с налогоплательщиков,выбравших в качестве объекта налогообложения доходы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0" t="s">
        <v>43</v>
      </c>
      <c r="AD50" s="41"/>
      <c r="AE50" s="41"/>
      <c r="AF50" s="41"/>
      <c r="AG50" s="41"/>
      <c r="AH50" s="41"/>
      <c r="AI50" s="39" t="str">
        <f>'[5]Месячный отчет Доходы в Excel'!$I$33</f>
        <v>000 1 05 01011 01 4000 110</v>
      </c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8">
        <v>0</v>
      </c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>
        <v>14322.38</v>
      </c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6">
        <f t="shared" si="0"/>
        <v>-14322.38</v>
      </c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7"/>
    </row>
    <row r="51" spans="1:110" ht="80.25" customHeight="1">
      <c r="A51" s="25" t="str">
        <f>'[5]Месячный отчет Доходы в Excel'!$G$34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6"/>
      <c r="AC51" s="35" t="s">
        <v>43</v>
      </c>
      <c r="AD51" s="28"/>
      <c r="AE51" s="28"/>
      <c r="AF51" s="28"/>
      <c r="AG51" s="28"/>
      <c r="AH51" s="29"/>
      <c r="AI51" s="27" t="str">
        <f>'[5]Месячный отчет Доходы в Excel'!$I$34</f>
        <v>000 1 05 01012 01 0000 110</v>
      </c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9"/>
      <c r="BC51" s="30">
        <v>0</v>
      </c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2"/>
      <c r="BW51" s="30">
        <f>BW52+BW53+BW54+BW55</f>
        <v>42362.35</v>
      </c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2"/>
      <c r="CO51" s="33">
        <f t="shared" si="0"/>
        <v>-42362.35</v>
      </c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4"/>
    </row>
    <row r="52" spans="1:110" ht="96" customHeight="1">
      <c r="A52" s="25" t="s">
        <v>116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6"/>
      <c r="AC52" s="35" t="s">
        <v>43</v>
      </c>
      <c r="AD52" s="28"/>
      <c r="AE52" s="28"/>
      <c r="AF52" s="28"/>
      <c r="AG52" s="28"/>
      <c r="AH52" s="29"/>
      <c r="AI52" s="27" t="str">
        <f>'[5]Месячный отчет Доходы в Excel'!$I$35</f>
        <v>000 1 05 01012 01 1000 110</v>
      </c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9"/>
      <c r="BC52" s="30">
        <v>0</v>
      </c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2"/>
      <c r="BW52" s="30">
        <v>42223.75</v>
      </c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2"/>
      <c r="CO52" s="33">
        <f t="shared" si="0"/>
        <v>-42223.75</v>
      </c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4"/>
    </row>
    <row r="53" spans="1:110" ht="90.75" customHeight="1">
      <c r="A53" s="25" t="s">
        <v>116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6"/>
      <c r="AC53" s="35" t="s">
        <v>43</v>
      </c>
      <c r="AD53" s="28"/>
      <c r="AE53" s="28"/>
      <c r="AF53" s="28"/>
      <c r="AG53" s="28"/>
      <c r="AH53" s="29"/>
      <c r="AI53" s="27" t="str">
        <f>'[5]Месячный отчет Доходы в Excel'!$I$36</f>
        <v>000 1 05 01012 01 2000 110</v>
      </c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9"/>
      <c r="BC53" s="30">
        <v>0</v>
      </c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2"/>
      <c r="BW53" s="30">
        <v>134.28</v>
      </c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2"/>
      <c r="CO53" s="33">
        <f t="shared" si="0"/>
        <v>-134.28</v>
      </c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4"/>
    </row>
    <row r="54" spans="1:110" ht="89.25" customHeight="1">
      <c r="A54" s="25" t="s">
        <v>116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6"/>
      <c r="AC54" s="35" t="s">
        <v>43</v>
      </c>
      <c r="AD54" s="28"/>
      <c r="AE54" s="28"/>
      <c r="AF54" s="28"/>
      <c r="AG54" s="28"/>
      <c r="AH54" s="29"/>
      <c r="AI54" s="27" t="str">
        <f>'[5]Месячный отчет Доходы в Excel'!$I$37</f>
        <v>000 1 05 01012 01 3000 110</v>
      </c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9"/>
      <c r="BC54" s="30">
        <v>0</v>
      </c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2"/>
      <c r="BW54" s="30">
        <v>4.32</v>
      </c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2"/>
      <c r="CO54" s="33">
        <f t="shared" si="0"/>
        <v>-4.32</v>
      </c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4"/>
    </row>
    <row r="55" spans="1:110" ht="75" customHeight="1" hidden="1">
      <c r="A55" s="25" t="str">
        <f>'[5]Месячный отчет Доходы в Excel'!$G$38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6"/>
      <c r="AC55" s="35" t="s">
        <v>43</v>
      </c>
      <c r="AD55" s="28"/>
      <c r="AE55" s="28"/>
      <c r="AF55" s="28"/>
      <c r="AG55" s="28"/>
      <c r="AH55" s="29"/>
      <c r="AI55" s="27" t="str">
        <f>'[5]Месячный отчет Доходы в Excel'!$I$38</f>
        <v>000 1 05 01012 01 4000 110</v>
      </c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9"/>
      <c r="BC55" s="30">
        <v>0</v>
      </c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2"/>
      <c r="BW55" s="30">
        <v>0</v>
      </c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2"/>
      <c r="CO55" s="33">
        <f t="shared" si="0"/>
        <v>0</v>
      </c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4"/>
    </row>
    <row r="56" spans="1:110" ht="75" customHeight="1">
      <c r="A56" s="61" t="str">
        <f>'[1]Месячный отчет Доходы в Excel'!A33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  <c r="AC56" s="40" t="s">
        <v>43</v>
      </c>
      <c r="AD56" s="41"/>
      <c r="AE56" s="41"/>
      <c r="AF56" s="41"/>
      <c r="AG56" s="41"/>
      <c r="AH56" s="41"/>
      <c r="AI56" s="39" t="s">
        <v>53</v>
      </c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8">
        <f>BC57+BC62</f>
        <v>3649700</v>
      </c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>
        <f>BW57+BW62</f>
        <v>116915.51999999999</v>
      </c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6">
        <f t="shared" si="0"/>
        <v>3532784.48</v>
      </c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7"/>
    </row>
    <row r="57" spans="1:110" ht="75" customHeight="1">
      <c r="A57" s="25" t="str">
        <f>'[5]Месячный отчет Доходы в Excel'!$G$41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6"/>
      <c r="AC57" s="35" t="s">
        <v>43</v>
      </c>
      <c r="AD57" s="28"/>
      <c r="AE57" s="28"/>
      <c r="AF57" s="28"/>
      <c r="AG57" s="28"/>
      <c r="AH57" s="29"/>
      <c r="AI57" s="27" t="str">
        <f>'[5]Месячный отчет Доходы в Excel'!$I$41</f>
        <v>000 1 05 01021 01 0000 110</v>
      </c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9"/>
      <c r="BC57" s="30">
        <v>3649700</v>
      </c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2"/>
      <c r="BW57" s="30">
        <f>BW58+BW61</f>
        <v>127350.37</v>
      </c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2"/>
      <c r="CO57" s="36">
        <f t="shared" si="0"/>
        <v>3522349.63</v>
      </c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7"/>
    </row>
    <row r="58" spans="1:110" ht="72" customHeight="1">
      <c r="A58" s="68" t="str">
        <f>'[1]Месячный отчет Доходы в Excel'!A34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9"/>
      <c r="AC58" s="40" t="s">
        <v>43</v>
      </c>
      <c r="AD58" s="41"/>
      <c r="AE58" s="41"/>
      <c r="AF58" s="41"/>
      <c r="AG58" s="41"/>
      <c r="AH58" s="41"/>
      <c r="AI58" s="27" t="s">
        <v>54</v>
      </c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9"/>
      <c r="BC58" s="42">
        <f>'[1]Месячный отчет Доходы в Excel'!C34</f>
        <v>0</v>
      </c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4"/>
      <c r="BW58" s="42">
        <v>127350.37</v>
      </c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4"/>
      <c r="CO58" s="36">
        <f t="shared" si="0"/>
        <v>-127350.37</v>
      </c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7"/>
    </row>
    <row r="59" spans="1:110" ht="79.5" customHeight="1" hidden="1">
      <c r="A59" s="110" t="str">
        <f>'[1]Месячный отчет Доходы в Excel'!A35</f>
        <v> Пени по единому налогу, взимаемый с налогоплательщиков, выбравших в качестве объекта налогообложения доходы, уменьшенные на величину расходов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1"/>
      <c r="AC59" s="40" t="s">
        <v>43</v>
      </c>
      <c r="AD59" s="41"/>
      <c r="AE59" s="41"/>
      <c r="AF59" s="41"/>
      <c r="AG59" s="41"/>
      <c r="AH59" s="41"/>
      <c r="AI59" s="27" t="str">
        <f>'[1]Месячный отчет Доходы в Excel'!B35</f>
        <v>000 1 05 01020 01 2000 110</v>
      </c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9"/>
      <c r="BC59" s="42">
        <f>'[1]Месячный отчет Доходы в Excel'!C35</f>
        <v>0</v>
      </c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4"/>
      <c r="BW59" s="42">
        <v>0</v>
      </c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4"/>
      <c r="CO59" s="36">
        <f t="shared" si="0"/>
        <v>0</v>
      </c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7"/>
    </row>
    <row r="60" spans="1:110" ht="83.25" customHeight="1" hidden="1">
      <c r="A60" s="58" t="str">
        <f>'[1]Месячный отчет Доходы в Excel'!A36</f>
        <v> Штрафы по единому налогу, взимаемый с налогоплательщиков, выбравших в качестве объекта налогообложения доходы, уменьшенные на величину расходов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40" t="s">
        <v>43</v>
      </c>
      <c r="AD60" s="41"/>
      <c r="AE60" s="41"/>
      <c r="AF60" s="41"/>
      <c r="AG60" s="41"/>
      <c r="AH60" s="41"/>
      <c r="AI60" s="27" t="str">
        <f>'[1]Месячный отчет Доходы в Excel'!B36</f>
        <v>000 1 05 01020 01 3000 110</v>
      </c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9"/>
      <c r="BC60" s="42">
        <f>'[1]Месячный отчет Доходы в Excel'!C36</f>
        <v>0</v>
      </c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4"/>
      <c r="BW60" s="42">
        <v>0</v>
      </c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4"/>
      <c r="CO60" s="36">
        <f t="shared" si="0"/>
        <v>0</v>
      </c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7"/>
    </row>
    <row r="61" spans="1:110" ht="70.5" customHeight="1" hidden="1">
      <c r="A61" s="25" t="str">
        <f>'[5]Месячный отчет Доходы в Excel'!$G$43</f>
        <v> Налог,взимаемый с налогоплательщиков,выбравших в качестве объекта налообложения доходы,уменьшенные на величину расходов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6"/>
      <c r="AC61" s="40" t="s">
        <v>43</v>
      </c>
      <c r="AD61" s="41"/>
      <c r="AE61" s="41"/>
      <c r="AF61" s="41"/>
      <c r="AG61" s="41"/>
      <c r="AH61" s="41"/>
      <c r="AI61" s="27" t="s">
        <v>55</v>
      </c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9"/>
      <c r="BC61" s="42">
        <f>'[1]Месячный отчет Доходы в Excel'!C37</f>
        <v>0</v>
      </c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4"/>
      <c r="BW61" s="42">
        <v>0</v>
      </c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4"/>
      <c r="CO61" s="36">
        <f t="shared" si="0"/>
        <v>0</v>
      </c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7"/>
    </row>
    <row r="62" spans="1:110" ht="89.25" customHeight="1">
      <c r="A62" s="25" t="str">
        <f>'[5]Месячный отчет Доходы в Excel'!G44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6"/>
      <c r="AC62" s="35" t="s">
        <v>43</v>
      </c>
      <c r="AD62" s="28"/>
      <c r="AE62" s="28"/>
      <c r="AF62" s="28"/>
      <c r="AG62" s="28"/>
      <c r="AH62" s="29"/>
      <c r="AI62" s="27" t="str">
        <f>'[5]Месячный отчет Доходы в Excel'!I44</f>
        <v>000 1 05 01022 01 0000 110</v>
      </c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9"/>
      <c r="BC62" s="30">
        <v>0</v>
      </c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2"/>
      <c r="BW62" s="30">
        <f>BW63+BW64+BW65+BW66</f>
        <v>-10434.85</v>
      </c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2"/>
      <c r="CO62" s="36">
        <f t="shared" si="0"/>
        <v>10434.85</v>
      </c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7"/>
    </row>
    <row r="63" spans="1:110" ht="80.25" customHeight="1">
      <c r="A63" s="25" t="str">
        <f>'[5]Месячный отчет Доходы в Excel'!G45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6"/>
      <c r="AC63" s="35" t="s">
        <v>43</v>
      </c>
      <c r="AD63" s="28"/>
      <c r="AE63" s="28"/>
      <c r="AF63" s="28"/>
      <c r="AG63" s="28"/>
      <c r="AH63" s="29"/>
      <c r="AI63" s="27" t="str">
        <f>'[5]Месячный отчет Доходы в Excel'!I45</f>
        <v>000 1 05 01022 01 1000 110</v>
      </c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9"/>
      <c r="BC63" s="30">
        <v>0</v>
      </c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2"/>
      <c r="BW63" s="30">
        <v>-10839</v>
      </c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2"/>
      <c r="CO63" s="36">
        <f t="shared" si="0"/>
        <v>10839</v>
      </c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7"/>
    </row>
    <row r="64" spans="1:110" ht="96.75" customHeight="1">
      <c r="A64" s="25" t="str">
        <f>'[5]Месячный отчет Доходы в Excel'!G46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6"/>
      <c r="AC64" s="35" t="s">
        <v>43</v>
      </c>
      <c r="AD64" s="28"/>
      <c r="AE64" s="28"/>
      <c r="AF64" s="28"/>
      <c r="AG64" s="28"/>
      <c r="AH64" s="29"/>
      <c r="AI64" s="27" t="str">
        <f>'[5]Месячный отчет Доходы в Excel'!I46</f>
        <v>000 1 05 01022 01 2000 110</v>
      </c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9"/>
      <c r="BC64" s="30">
        <v>0</v>
      </c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2"/>
      <c r="BW64" s="30">
        <v>0.5</v>
      </c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2"/>
      <c r="CO64" s="36">
        <f t="shared" si="0"/>
        <v>-0.5</v>
      </c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7"/>
    </row>
    <row r="65" spans="1:110" ht="90.75" customHeight="1" hidden="1">
      <c r="A65" s="25" t="str">
        <f>'[5]Месячный отчет Доходы в Excel'!G47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6"/>
      <c r="AC65" s="35" t="s">
        <v>43</v>
      </c>
      <c r="AD65" s="28"/>
      <c r="AE65" s="28"/>
      <c r="AF65" s="28"/>
      <c r="AG65" s="28"/>
      <c r="AH65" s="29"/>
      <c r="AI65" s="27" t="str">
        <f>'[5]Месячный отчет Доходы в Excel'!I47</f>
        <v>000 1 05 01022 01 3000 110</v>
      </c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9"/>
      <c r="BC65" s="30">
        <v>0</v>
      </c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2"/>
      <c r="BW65" s="30">
        <v>0</v>
      </c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2"/>
      <c r="CO65" s="36">
        <f t="shared" si="0"/>
        <v>0</v>
      </c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7"/>
    </row>
    <row r="66" spans="1:110" ht="88.5" customHeight="1">
      <c r="A66" s="25" t="str">
        <f>'[5]Месячный отчет Доходы в Excel'!G48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6"/>
      <c r="AC66" s="35" t="s">
        <v>43</v>
      </c>
      <c r="AD66" s="28"/>
      <c r="AE66" s="28"/>
      <c r="AF66" s="28"/>
      <c r="AG66" s="28"/>
      <c r="AH66" s="29"/>
      <c r="AI66" s="27" t="str">
        <f>'[5]Месячный отчет Доходы в Excel'!I48</f>
        <v>000 1 05 01022 01 4000 110</v>
      </c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9"/>
      <c r="BC66" s="30">
        <f>'[5]Месячный отчет Доходы в Excel'!E48</f>
        <v>0</v>
      </c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2"/>
      <c r="BW66" s="30">
        <v>403.65</v>
      </c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2"/>
      <c r="CO66" s="36">
        <f t="shared" si="0"/>
        <v>-403.65</v>
      </c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7"/>
    </row>
    <row r="67" spans="1:110" ht="46.5" customHeight="1">
      <c r="A67" s="25" t="s">
        <v>126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6"/>
      <c r="AC67" s="35" t="s">
        <v>43</v>
      </c>
      <c r="AD67" s="28"/>
      <c r="AE67" s="28"/>
      <c r="AF67" s="28"/>
      <c r="AG67" s="28"/>
      <c r="AH67" s="29"/>
      <c r="AI67" s="27" t="s">
        <v>124</v>
      </c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9"/>
      <c r="BC67" s="30">
        <f>BC68</f>
        <v>0</v>
      </c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2"/>
      <c r="BW67" s="30">
        <f>BW68</f>
        <v>2490.31</v>
      </c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2"/>
      <c r="CO67" s="36">
        <f>BC67-BW67</f>
        <v>-2490.31</v>
      </c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7"/>
    </row>
    <row r="68" spans="1:110" ht="45.75" customHeight="1">
      <c r="A68" s="25" t="s">
        <v>126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6"/>
      <c r="AC68" s="35" t="s">
        <v>43</v>
      </c>
      <c r="AD68" s="28"/>
      <c r="AE68" s="28"/>
      <c r="AF68" s="28"/>
      <c r="AG68" s="28"/>
      <c r="AH68" s="29"/>
      <c r="AI68" s="27" t="s">
        <v>125</v>
      </c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9"/>
      <c r="BC68" s="30">
        <v>0</v>
      </c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2"/>
      <c r="BW68" s="30">
        <v>2490.31</v>
      </c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2"/>
      <c r="CO68" s="36">
        <f>BC68-BW68</f>
        <v>-2490.31</v>
      </c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7"/>
    </row>
    <row r="69" spans="1:110" ht="23.25" customHeight="1">
      <c r="A69" s="25" t="str">
        <f>'[1]Месячный отчет Доходы в Excel'!A38</f>
        <v> Единый сельскохозяйственный налог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6"/>
      <c r="AC69" s="40" t="s">
        <v>43</v>
      </c>
      <c r="AD69" s="41"/>
      <c r="AE69" s="41"/>
      <c r="AF69" s="41"/>
      <c r="AG69" s="41"/>
      <c r="AH69" s="41"/>
      <c r="AI69" s="27" t="str">
        <f>'[1]Месячный отчет Доходы в Excel'!B38</f>
        <v>000 1 05 03000 01 0000 110</v>
      </c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9"/>
      <c r="BC69" s="42">
        <f>BC70</f>
        <v>599000</v>
      </c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4"/>
      <c r="BW69" s="42">
        <f>BW73+BW70</f>
        <v>495</v>
      </c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4"/>
      <c r="CO69" s="36">
        <f t="shared" si="0"/>
        <v>598505</v>
      </c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7"/>
    </row>
    <row r="70" spans="1:110" ht="21" customHeight="1">
      <c r="A70" s="25" t="s">
        <v>79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6"/>
      <c r="AC70" s="35" t="s">
        <v>43</v>
      </c>
      <c r="AD70" s="28"/>
      <c r="AE70" s="28"/>
      <c r="AF70" s="28"/>
      <c r="AG70" s="28"/>
      <c r="AH70" s="29"/>
      <c r="AI70" s="27" t="s">
        <v>80</v>
      </c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9"/>
      <c r="BC70" s="30">
        <v>599000</v>
      </c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2"/>
      <c r="BW70" s="30">
        <f>BW71+BW72</f>
        <v>0</v>
      </c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2"/>
      <c r="CO70" s="36">
        <f>BC70-BW70</f>
        <v>599000</v>
      </c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7"/>
    </row>
    <row r="71" spans="1:110" ht="23.25" customHeight="1" hidden="1">
      <c r="A71" s="25" t="s">
        <v>79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6"/>
      <c r="AC71" s="35" t="s">
        <v>43</v>
      </c>
      <c r="AD71" s="28"/>
      <c r="AE71" s="28"/>
      <c r="AF71" s="28"/>
      <c r="AG71" s="28"/>
      <c r="AH71" s="29"/>
      <c r="AI71" s="27" t="s">
        <v>81</v>
      </c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9"/>
      <c r="BC71" s="30">
        <v>0</v>
      </c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2"/>
      <c r="BW71" s="30">
        <v>0</v>
      </c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2"/>
      <c r="CO71" s="36">
        <f>BC71-BW71</f>
        <v>0</v>
      </c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7"/>
    </row>
    <row r="72" spans="1:110" ht="23.25" customHeight="1" hidden="1">
      <c r="A72" s="25" t="s">
        <v>79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6"/>
      <c r="AC72" s="35" t="s">
        <v>43</v>
      </c>
      <c r="AD72" s="28"/>
      <c r="AE72" s="28"/>
      <c r="AF72" s="28"/>
      <c r="AG72" s="28"/>
      <c r="AH72" s="29"/>
      <c r="AI72" s="27" t="s">
        <v>82</v>
      </c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9"/>
      <c r="BC72" s="30">
        <v>0</v>
      </c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2"/>
      <c r="BW72" s="30">
        <v>0</v>
      </c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2"/>
      <c r="CO72" s="36">
        <f>BC72-BW72</f>
        <v>0</v>
      </c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7"/>
    </row>
    <row r="73" spans="1:110" ht="55.5" customHeight="1" hidden="1">
      <c r="A73" s="25" t="str">
        <f>'[5]Месячный отчет Доходы в Excel'!$G$53</f>
        <v> Единый сельскохозяйственный налог (за налоговые периоды, истекшие до 1 января 2011 года)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6"/>
      <c r="AC73" s="40" t="s">
        <v>43</v>
      </c>
      <c r="AD73" s="41"/>
      <c r="AE73" s="41"/>
      <c r="AF73" s="41"/>
      <c r="AG73" s="41"/>
      <c r="AH73" s="41"/>
      <c r="AI73" s="27" t="str">
        <f>'[5]Месячный отчет Доходы в Excel'!$I$53</f>
        <v>000 1 05 03020 01 0000 110</v>
      </c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9"/>
      <c r="BC73" s="42">
        <v>0</v>
      </c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4"/>
      <c r="BW73" s="42">
        <f>BW74+BW75+BW76</f>
        <v>495</v>
      </c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4"/>
      <c r="CO73" s="36">
        <f t="shared" si="0"/>
        <v>-495</v>
      </c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7"/>
    </row>
    <row r="74" spans="1:110" ht="59.25" customHeight="1" hidden="1">
      <c r="A74" s="25" t="str">
        <f>'[5]Месячный отчет Доходы в Excel'!G53</f>
        <v> Единый сельскохозяйственный налог (за налоговые периоды, истекшие до 1 января 2011 года)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6"/>
      <c r="AC74" s="35" t="s">
        <v>43</v>
      </c>
      <c r="AD74" s="28"/>
      <c r="AE74" s="28"/>
      <c r="AF74" s="28"/>
      <c r="AG74" s="28"/>
      <c r="AH74" s="29"/>
      <c r="AI74" s="27" t="str">
        <f>'[5]Месячный отчет Доходы в Excel'!I54</f>
        <v>000 1 05 03020 01 1000 110</v>
      </c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9"/>
      <c r="BC74" s="30">
        <v>0</v>
      </c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2"/>
      <c r="BW74" s="30">
        <v>0</v>
      </c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2"/>
      <c r="CO74" s="36">
        <f t="shared" si="0"/>
        <v>0</v>
      </c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7"/>
    </row>
    <row r="75" spans="1:110" ht="63" customHeight="1" hidden="1">
      <c r="A75" s="25" t="str">
        <f>'[5]Месячный отчет Доходы в Excel'!G54</f>
        <v> Единый сельскохозяйственный налог (за налоговые периоды, истекшие до 1 января 2011 года)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6"/>
      <c r="AC75" s="35" t="s">
        <v>43</v>
      </c>
      <c r="AD75" s="28"/>
      <c r="AE75" s="28"/>
      <c r="AF75" s="28"/>
      <c r="AG75" s="28"/>
      <c r="AH75" s="29"/>
      <c r="AI75" s="27" t="str">
        <f>'[5]Месячный отчет Доходы в Excel'!I55</f>
        <v>000 1 05 03020 01 2000 110</v>
      </c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9"/>
      <c r="BC75" s="30">
        <v>0</v>
      </c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2"/>
      <c r="BW75" s="30">
        <v>0</v>
      </c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2"/>
      <c r="CO75" s="36">
        <f t="shared" si="0"/>
        <v>0</v>
      </c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7"/>
    </row>
    <row r="76" spans="1:110" ht="56.25" customHeight="1">
      <c r="A76" s="25" t="str">
        <f>'[5]Месячный отчет Доходы в Excel'!G55</f>
        <v> Единый сельскохозяйственный налог (за налоговые периоды, истекшие до 1 января 2011 года)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6"/>
      <c r="AC76" s="35" t="s">
        <v>43</v>
      </c>
      <c r="AD76" s="28"/>
      <c r="AE76" s="28"/>
      <c r="AF76" s="28"/>
      <c r="AG76" s="28"/>
      <c r="AH76" s="29"/>
      <c r="AI76" s="27" t="str">
        <f>'[5]Месячный отчет Доходы в Excel'!I56</f>
        <v>000 1 05 03020 01 3000 110</v>
      </c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9"/>
      <c r="BC76" s="30">
        <v>0</v>
      </c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2"/>
      <c r="BW76" s="30">
        <v>495</v>
      </c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2"/>
      <c r="CO76" s="36">
        <f t="shared" si="0"/>
        <v>-495</v>
      </c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7"/>
    </row>
    <row r="77" spans="1:110" ht="0.75" customHeight="1" hidden="1">
      <c r="A77" s="25" t="str">
        <f>'[5]Месячный отчет Доходы в Excel'!G56</f>
        <v> Единый сельскохозяйственный налог (за налоговые периоды, истекшие до 1 января 2011 года)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6"/>
      <c r="AC77" s="35" t="s">
        <v>43</v>
      </c>
      <c r="AD77" s="28"/>
      <c r="AE77" s="28"/>
      <c r="AF77" s="28"/>
      <c r="AG77" s="28"/>
      <c r="AH77" s="29"/>
      <c r="AI77" s="27" t="str">
        <f>'[5]Месячный отчет Доходы в Excel'!I57</f>
        <v>000 1 05 03020 01 4000 110</v>
      </c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9"/>
      <c r="BC77" s="30">
        <v>0</v>
      </c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2"/>
      <c r="BW77" s="30">
        <v>0</v>
      </c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2"/>
      <c r="CO77" s="36">
        <f t="shared" si="0"/>
        <v>0</v>
      </c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7"/>
    </row>
    <row r="78" spans="1:110" ht="16.5" customHeight="1">
      <c r="A78" s="25" t="str">
        <f>'[1]Месячный отчет Доходы в Excel'!A42</f>
        <v> НАЛОГИ НА ИМУЩЕСТВО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6"/>
      <c r="AC78" s="40" t="s">
        <v>43</v>
      </c>
      <c r="AD78" s="41"/>
      <c r="AE78" s="41"/>
      <c r="AF78" s="41"/>
      <c r="AG78" s="41"/>
      <c r="AH78" s="41"/>
      <c r="AI78" s="27" t="str">
        <f>'[1]Месячный отчет Доходы в Excel'!B42</f>
        <v>000 1 06 00000 00 0000 000</v>
      </c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9"/>
      <c r="BC78" s="42">
        <f>BC79+BC84+BC95</f>
        <v>45870900</v>
      </c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4"/>
      <c r="BW78" s="42">
        <f>BW79+BW84+BW95</f>
        <v>3101758.5699999994</v>
      </c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4"/>
      <c r="CO78" s="36">
        <f t="shared" si="0"/>
        <v>42769141.43</v>
      </c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7"/>
    </row>
    <row r="79" spans="1:110" ht="25.5" customHeight="1">
      <c r="A79" s="25" t="str">
        <f>'[1]Месячный отчет Доходы в Excel'!A43</f>
        <v> Налог на имущество физических лиц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6"/>
      <c r="AC79" s="40" t="s">
        <v>43</v>
      </c>
      <c r="AD79" s="41"/>
      <c r="AE79" s="41"/>
      <c r="AF79" s="41"/>
      <c r="AG79" s="41"/>
      <c r="AH79" s="41"/>
      <c r="AI79" s="27" t="str">
        <f>'[1]Месячный отчет Доходы в Excel'!B43</f>
        <v>000 1 06 01000 00 0000 110</v>
      </c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9"/>
      <c r="BC79" s="42">
        <f>BC80</f>
        <v>9215000</v>
      </c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4"/>
      <c r="BW79" s="42">
        <f>BW80</f>
        <v>103742.8</v>
      </c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4"/>
      <c r="CO79" s="36">
        <f t="shared" si="0"/>
        <v>9111257.2</v>
      </c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7"/>
    </row>
    <row r="80" spans="1:110" ht="70.5" customHeight="1">
      <c r="A80" s="25" t="str">
        <f>'[1]Месячный отчет Доходы в Excel'!A44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6"/>
      <c r="AC80" s="40" t="s">
        <v>43</v>
      </c>
      <c r="AD80" s="41"/>
      <c r="AE80" s="41"/>
      <c r="AF80" s="41"/>
      <c r="AG80" s="41"/>
      <c r="AH80" s="41"/>
      <c r="AI80" s="27" t="str">
        <f>'[1]Месячный отчет Доходы в Excel'!B44</f>
        <v>000 1 06 01030 10 0000 110</v>
      </c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9"/>
      <c r="BC80" s="42">
        <v>9215000</v>
      </c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4"/>
      <c r="BW80" s="42">
        <f>BW81+BW82+BW83</f>
        <v>103742.8</v>
      </c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4"/>
      <c r="CO80" s="36">
        <f t="shared" si="0"/>
        <v>9111257.2</v>
      </c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7"/>
    </row>
    <row r="81" spans="1:110" ht="69" customHeight="1">
      <c r="A81" s="25" t="s">
        <v>83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6"/>
      <c r="AC81" s="40" t="s">
        <v>43</v>
      </c>
      <c r="AD81" s="41"/>
      <c r="AE81" s="41"/>
      <c r="AF81" s="41"/>
      <c r="AG81" s="41"/>
      <c r="AH81" s="41"/>
      <c r="AI81" s="27" t="str">
        <f>'[1]Месячный отчет Доходы в Excel'!B45</f>
        <v>000 1 06 01030 10 1000 110</v>
      </c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9"/>
      <c r="BC81" s="42">
        <v>0</v>
      </c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4"/>
      <c r="BW81" s="42">
        <v>93856.55</v>
      </c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4"/>
      <c r="CO81" s="36">
        <f t="shared" si="0"/>
        <v>-93856.55</v>
      </c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7"/>
    </row>
    <row r="82" spans="1:110" ht="73.5" customHeight="1">
      <c r="A82" s="25" t="s">
        <v>83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6"/>
      <c r="AC82" s="40" t="s">
        <v>43</v>
      </c>
      <c r="AD82" s="41"/>
      <c r="AE82" s="41"/>
      <c r="AF82" s="41"/>
      <c r="AG82" s="41"/>
      <c r="AH82" s="41"/>
      <c r="AI82" s="27" t="str">
        <f>'[1]Месячный отчет Доходы в Excel'!B46</f>
        <v>000 1 06 01030 10 2000 110</v>
      </c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9"/>
      <c r="BC82" s="42">
        <v>0</v>
      </c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4"/>
      <c r="BW82" s="42">
        <v>6879.45</v>
      </c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4"/>
      <c r="CO82" s="36">
        <f t="shared" si="0"/>
        <v>-6879.45</v>
      </c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7"/>
    </row>
    <row r="83" spans="1:110" ht="68.25" customHeight="1">
      <c r="A83" s="25" t="s">
        <v>83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6"/>
      <c r="AC83" s="40" t="s">
        <v>43</v>
      </c>
      <c r="AD83" s="41"/>
      <c r="AE83" s="41"/>
      <c r="AF83" s="41"/>
      <c r="AG83" s="41"/>
      <c r="AH83" s="41"/>
      <c r="AI83" s="27" t="s">
        <v>117</v>
      </c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9"/>
      <c r="BC83" s="42">
        <v>0</v>
      </c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4"/>
      <c r="BW83" s="42">
        <v>3006.8</v>
      </c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4"/>
      <c r="CO83" s="36">
        <f t="shared" si="0"/>
        <v>-3006.8</v>
      </c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7"/>
    </row>
    <row r="84" spans="1:110" ht="14.25" customHeight="1" hidden="1">
      <c r="A84" s="25" t="str">
        <f>'[1]Месячный отчет Доходы в Excel'!A48</f>
        <v> Транспортный налог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6"/>
      <c r="AC84" s="40" t="s">
        <v>43</v>
      </c>
      <c r="AD84" s="41"/>
      <c r="AE84" s="41"/>
      <c r="AF84" s="41"/>
      <c r="AG84" s="41"/>
      <c r="AH84" s="41"/>
      <c r="AI84" s="27" t="str">
        <f>'[1]Месячный отчет Доходы в Excel'!B48</f>
        <v>000 1 06 04000 02 0000 110</v>
      </c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9"/>
      <c r="BC84" s="42">
        <f>BC85+BC90</f>
        <v>0</v>
      </c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4"/>
      <c r="BW84" s="42">
        <f>BW85+BW90</f>
        <v>0</v>
      </c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4"/>
      <c r="CO84" s="36">
        <f t="shared" si="0"/>
        <v>0</v>
      </c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7"/>
    </row>
    <row r="85" spans="1:110" ht="23.25" customHeight="1" hidden="1">
      <c r="A85" s="25" t="str">
        <f>'[1]Месячный отчет Доходы в Excel'!A49</f>
        <v> Транспортный налог с организаций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6"/>
      <c r="AC85" s="40" t="s">
        <v>43</v>
      </c>
      <c r="AD85" s="41"/>
      <c r="AE85" s="41"/>
      <c r="AF85" s="41"/>
      <c r="AG85" s="41"/>
      <c r="AH85" s="41"/>
      <c r="AI85" s="27" t="str">
        <f>'[1]Месячный отчет Доходы в Excel'!B49</f>
        <v>000 1 06 04011 02 0000 110</v>
      </c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9"/>
      <c r="BC85" s="42">
        <v>0</v>
      </c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4"/>
      <c r="BW85" s="42">
        <f>BW86+BW87+BW88</f>
        <v>0</v>
      </c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4"/>
      <c r="CO85" s="36">
        <f t="shared" si="0"/>
        <v>0</v>
      </c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7"/>
    </row>
    <row r="86" spans="1:110" ht="24.75" customHeight="1" hidden="1">
      <c r="A86" s="25" t="str">
        <f>'[1]Месячный отчет Доходы в Excel'!A50</f>
        <v> Транспортный налог с организаций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6"/>
      <c r="AC86" s="40" t="s">
        <v>43</v>
      </c>
      <c r="AD86" s="41"/>
      <c r="AE86" s="41"/>
      <c r="AF86" s="41"/>
      <c r="AG86" s="41"/>
      <c r="AH86" s="41"/>
      <c r="AI86" s="27" t="str">
        <f>'[1]Месячный отчет Доходы в Excel'!B50</f>
        <v>000 1 06 04011 02 1000 110</v>
      </c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9"/>
      <c r="BC86" s="42">
        <f>'[1]Месячный отчет Доходы в Excel'!C50</f>
        <v>0</v>
      </c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4"/>
      <c r="BW86" s="42">
        <v>0</v>
      </c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4"/>
      <c r="CO86" s="36">
        <f t="shared" si="0"/>
        <v>0</v>
      </c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7"/>
    </row>
    <row r="87" spans="1:110" ht="21" customHeight="1" hidden="1">
      <c r="A87" s="25" t="s">
        <v>56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6"/>
      <c r="AC87" s="40" t="s">
        <v>43</v>
      </c>
      <c r="AD87" s="41"/>
      <c r="AE87" s="41"/>
      <c r="AF87" s="41"/>
      <c r="AG87" s="41"/>
      <c r="AH87" s="41"/>
      <c r="AI87" s="27" t="str">
        <f>'[1]Месячный отчет Доходы в Excel'!B51</f>
        <v>000 1 06 04011 02 2000 110</v>
      </c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9"/>
      <c r="BC87" s="42">
        <f>'[1]Месячный отчет Доходы в Excel'!C51</f>
        <v>0</v>
      </c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4"/>
      <c r="BW87" s="42">
        <v>0</v>
      </c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4"/>
      <c r="CO87" s="36">
        <f t="shared" si="0"/>
        <v>0</v>
      </c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7"/>
    </row>
    <row r="88" spans="1:110" ht="23.25" customHeight="1" hidden="1">
      <c r="A88" s="25" t="s">
        <v>56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6"/>
      <c r="AC88" s="40" t="s">
        <v>43</v>
      </c>
      <c r="AD88" s="41"/>
      <c r="AE88" s="41"/>
      <c r="AF88" s="41"/>
      <c r="AG88" s="41"/>
      <c r="AH88" s="41"/>
      <c r="AI88" s="27" t="str">
        <f>'[1]Месячный отчет Доходы в Excel'!B52</f>
        <v>000 1 06 04011 02 3000 110</v>
      </c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9"/>
      <c r="BC88" s="42">
        <f>'[1]Месячный отчет Доходы в Excel'!C52</f>
        <v>0</v>
      </c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4"/>
      <c r="BW88" s="42">
        <v>0</v>
      </c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4"/>
      <c r="CO88" s="36">
        <f t="shared" si="0"/>
        <v>0</v>
      </c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7"/>
    </row>
    <row r="89" spans="1:110" ht="0.75" customHeight="1" hidden="1">
      <c r="A89" s="25" t="str">
        <f>'[1]Месячный отчет Доходы в Excel'!A53</f>
        <v> Прочие поступления по транспортному налогу с организаций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6"/>
      <c r="AC89" s="40" t="s">
        <v>43</v>
      </c>
      <c r="AD89" s="41"/>
      <c r="AE89" s="41"/>
      <c r="AF89" s="41"/>
      <c r="AG89" s="41"/>
      <c r="AH89" s="41"/>
      <c r="AI89" s="27" t="str">
        <f>'[1]Месячный отчет Доходы в Excel'!B53</f>
        <v>000 1 06 04011 02 4000 110</v>
      </c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9"/>
      <c r="BC89" s="42">
        <f>'[1]Месячный отчет Доходы в Excel'!C53</f>
        <v>0</v>
      </c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4"/>
      <c r="BW89" s="42">
        <v>0</v>
      </c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4"/>
      <c r="CO89" s="36">
        <f aca="true" t="shared" si="1" ref="CO89:CO161">BC89-BW89</f>
        <v>0</v>
      </c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7"/>
    </row>
    <row r="90" spans="1:110" ht="24.75" customHeight="1" hidden="1">
      <c r="A90" s="25" t="str">
        <f>'[1]Месячный отчет Доходы в Excel'!A54</f>
        <v> Транспортный налог с физических лиц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6"/>
      <c r="AC90" s="40" t="s">
        <v>43</v>
      </c>
      <c r="AD90" s="41"/>
      <c r="AE90" s="41"/>
      <c r="AF90" s="41"/>
      <c r="AG90" s="41"/>
      <c r="AH90" s="41"/>
      <c r="AI90" s="27" t="str">
        <f>'[1]Месячный отчет Доходы в Excel'!B54</f>
        <v>000 1 06 04012 02 0000 110</v>
      </c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9"/>
      <c r="BC90" s="42">
        <v>0</v>
      </c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4"/>
      <c r="BW90" s="42">
        <f>BW91+BW92+BW93+BW94</f>
        <v>0</v>
      </c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4"/>
      <c r="CO90" s="36">
        <f t="shared" si="1"/>
        <v>0</v>
      </c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7"/>
    </row>
    <row r="91" spans="1:110" ht="24" customHeight="1" hidden="1">
      <c r="A91" s="25" t="str">
        <f>'[1]Месячный отчет Доходы в Excel'!A55</f>
        <v> Транспортный налог с физических лиц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6"/>
      <c r="AC91" s="40" t="s">
        <v>43</v>
      </c>
      <c r="AD91" s="41"/>
      <c r="AE91" s="41"/>
      <c r="AF91" s="41"/>
      <c r="AG91" s="41"/>
      <c r="AH91" s="41"/>
      <c r="AI91" s="27" t="str">
        <f>'[1]Месячный отчет Доходы в Excel'!B55</f>
        <v>000 1 06 04012 02 1000 110</v>
      </c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9"/>
      <c r="BC91" s="42">
        <v>0</v>
      </c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4"/>
      <c r="BW91" s="42">
        <v>0</v>
      </c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4"/>
      <c r="CO91" s="36">
        <f t="shared" si="1"/>
        <v>0</v>
      </c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7"/>
    </row>
    <row r="92" spans="1:110" ht="21" customHeight="1" hidden="1">
      <c r="A92" s="25" t="str">
        <f>'[5]Месячный отчет Доходы в Excel'!$G$72</f>
        <v> Транспортный налог с физических лиц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6"/>
      <c r="AC92" s="40" t="s">
        <v>43</v>
      </c>
      <c r="AD92" s="41"/>
      <c r="AE92" s="41"/>
      <c r="AF92" s="41"/>
      <c r="AG92" s="41"/>
      <c r="AH92" s="41"/>
      <c r="AI92" s="27" t="str">
        <f>'[1]Месячный отчет Доходы в Excel'!B56</f>
        <v>000 1 06 04012 02 2000 110</v>
      </c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9"/>
      <c r="BC92" s="42">
        <v>0</v>
      </c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4"/>
      <c r="BW92" s="42">
        <v>0</v>
      </c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4"/>
      <c r="CO92" s="36">
        <f t="shared" si="1"/>
        <v>0</v>
      </c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7"/>
    </row>
    <row r="93" spans="1:110" ht="26.25" customHeight="1" hidden="1">
      <c r="A93" s="25" t="str">
        <f>'[5]Месячный отчет Доходы в Excel'!$G$73</f>
        <v> Транспортный налог с физических лиц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6"/>
      <c r="AC93" s="40" t="s">
        <v>43</v>
      </c>
      <c r="AD93" s="41"/>
      <c r="AE93" s="41"/>
      <c r="AF93" s="41"/>
      <c r="AG93" s="41"/>
      <c r="AH93" s="41"/>
      <c r="AI93" s="27" t="str">
        <f>'[5]Месячный отчет Доходы в Excel'!$I$73</f>
        <v>000 1 06 04012 02 3000 110</v>
      </c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9"/>
      <c r="BC93" s="42">
        <v>0</v>
      </c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4"/>
      <c r="BW93" s="42">
        <v>0</v>
      </c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4"/>
      <c r="CO93" s="36">
        <f t="shared" si="1"/>
        <v>0</v>
      </c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7"/>
    </row>
    <row r="94" spans="1:110" ht="26.25" customHeight="1" hidden="1">
      <c r="A94" s="25" t="s">
        <v>100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6"/>
      <c r="AC94" s="35" t="s">
        <v>43</v>
      </c>
      <c r="AD94" s="28"/>
      <c r="AE94" s="28"/>
      <c r="AF94" s="28"/>
      <c r="AG94" s="28"/>
      <c r="AH94" s="29"/>
      <c r="AI94" s="27" t="s">
        <v>101</v>
      </c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9"/>
      <c r="BC94" s="30">
        <v>0</v>
      </c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2"/>
      <c r="BW94" s="30">
        <v>0</v>
      </c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2"/>
      <c r="CO94" s="36">
        <f>BC94-BW94</f>
        <v>0</v>
      </c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7"/>
    </row>
    <row r="95" spans="1:110" ht="12" customHeight="1">
      <c r="A95" s="25" t="str">
        <f>'[1]Месячный отчет Доходы в Excel'!A58</f>
        <v> Земельный налог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6"/>
      <c r="AC95" s="40" t="s">
        <v>43</v>
      </c>
      <c r="AD95" s="41"/>
      <c r="AE95" s="41"/>
      <c r="AF95" s="41"/>
      <c r="AG95" s="41"/>
      <c r="AH95" s="41"/>
      <c r="AI95" s="27" t="str">
        <f>'[1]Месячный отчет Доходы в Excel'!B58</f>
        <v>000 1 06 06000 00 0000 110</v>
      </c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9"/>
      <c r="BC95" s="42">
        <f>BC96+BC102</f>
        <v>36655900</v>
      </c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4"/>
      <c r="BW95" s="42">
        <f>BW96+BW102</f>
        <v>2998015.7699999996</v>
      </c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4"/>
      <c r="CO95" s="36">
        <f t="shared" si="1"/>
        <v>33657884.230000004</v>
      </c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7"/>
    </row>
    <row r="96" spans="1:110" ht="66.75" customHeight="1">
      <c r="A96" s="25" t="str">
        <f>'[1]Месячный отчет Доходы в Excel'!A59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6"/>
      <c r="AC96" s="40" t="s">
        <v>43</v>
      </c>
      <c r="AD96" s="41"/>
      <c r="AE96" s="41"/>
      <c r="AF96" s="41"/>
      <c r="AG96" s="41"/>
      <c r="AH96" s="41"/>
      <c r="AI96" s="27" t="str">
        <f>'[1]Месячный отчет Доходы в Excel'!B59</f>
        <v>000 1 06 06010 00 0000 110</v>
      </c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9"/>
      <c r="BC96" s="42">
        <f>BC97</f>
        <v>4742600</v>
      </c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4"/>
      <c r="BW96" s="42">
        <f>BW97</f>
        <v>32318.46</v>
      </c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4"/>
      <c r="CO96" s="36">
        <f t="shared" si="1"/>
        <v>4710281.54</v>
      </c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7"/>
    </row>
    <row r="97" spans="1:110" ht="98.25" customHeight="1">
      <c r="A97" s="25" t="str">
        <f>'[1]Месячный отчет Доходы в Excel'!A60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6"/>
      <c r="AC97" s="40" t="s">
        <v>43</v>
      </c>
      <c r="AD97" s="41"/>
      <c r="AE97" s="41"/>
      <c r="AF97" s="41"/>
      <c r="AG97" s="41"/>
      <c r="AH97" s="41"/>
      <c r="AI97" s="27" t="str">
        <f>'[1]Месячный отчет Доходы в Excel'!B60</f>
        <v>000 1 06 06013 10 0000 110</v>
      </c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9"/>
      <c r="BC97" s="42">
        <v>4742600</v>
      </c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4"/>
      <c r="BW97" s="42">
        <f>BW98+BW99+BW100+BW101</f>
        <v>32318.46</v>
      </c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4"/>
      <c r="CO97" s="36">
        <f t="shared" si="1"/>
        <v>4710281.54</v>
      </c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7"/>
    </row>
    <row r="98" spans="1:110" ht="101.25" customHeight="1">
      <c r="A98" s="25" t="str">
        <f>'[1]Месячный отчет Доходы в Excel'!A61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6"/>
      <c r="AC98" s="40" t="s">
        <v>43</v>
      </c>
      <c r="AD98" s="41"/>
      <c r="AE98" s="41"/>
      <c r="AF98" s="41"/>
      <c r="AG98" s="41"/>
      <c r="AH98" s="41"/>
      <c r="AI98" s="27" t="str">
        <f>'[1]Месячный отчет Доходы в Excel'!B61</f>
        <v>000 1 06 06013 10 1000 110</v>
      </c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9"/>
      <c r="BC98" s="42">
        <f>'[1]Месячный отчет Доходы в Excel'!C61</f>
        <v>0</v>
      </c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4"/>
      <c r="BW98" s="42">
        <v>31005.89</v>
      </c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4"/>
      <c r="CO98" s="36">
        <f t="shared" si="1"/>
        <v>-31005.89</v>
      </c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7"/>
    </row>
    <row r="99" spans="1:110" ht="112.5" customHeight="1">
      <c r="A99" s="25" t="str">
        <f>'[1]Месячный отчет Доходы в Excel'!A62</f>
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6"/>
      <c r="AC99" s="40" t="s">
        <v>43</v>
      </c>
      <c r="AD99" s="41"/>
      <c r="AE99" s="41"/>
      <c r="AF99" s="41"/>
      <c r="AG99" s="41"/>
      <c r="AH99" s="41"/>
      <c r="AI99" s="27" t="str">
        <f>'[1]Месячный отчет Доходы в Excel'!B62</f>
        <v>000 1 06 06013 10 2000 110</v>
      </c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9"/>
      <c r="BC99" s="42">
        <v>0</v>
      </c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4"/>
      <c r="BW99" s="42">
        <v>1312.57</v>
      </c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4"/>
      <c r="CO99" s="36">
        <f t="shared" si="1"/>
        <v>-1312.57</v>
      </c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7"/>
    </row>
    <row r="100" spans="1:110" ht="36.75" customHeight="1" hidden="1">
      <c r="A100" s="25" t="str">
        <f>'[1]Месячный отчет Доходы в Excel'!A63</f>
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6"/>
      <c r="AC100" s="40" t="s">
        <v>43</v>
      </c>
      <c r="AD100" s="41"/>
      <c r="AE100" s="41"/>
      <c r="AF100" s="41"/>
      <c r="AG100" s="41"/>
      <c r="AH100" s="41"/>
      <c r="AI100" s="27" t="str">
        <f>'[1]Месячный отчет Доходы в Excel'!B63</f>
        <v>000 1 06 06013 10 3000 110</v>
      </c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9"/>
      <c r="BC100" s="42">
        <v>0</v>
      </c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4"/>
      <c r="BW100" s="42">
        <v>0</v>
      </c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4"/>
      <c r="CO100" s="36">
        <f t="shared" si="1"/>
        <v>0</v>
      </c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7"/>
    </row>
    <row r="101" spans="1:110" ht="27.75" customHeight="1" hidden="1">
      <c r="A101" s="25" t="str">
        <f>'[1]Месячный отчет Доходы в Excel'!A64</f>
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6"/>
      <c r="AC101" s="40" t="s">
        <v>43</v>
      </c>
      <c r="AD101" s="41"/>
      <c r="AE101" s="41"/>
      <c r="AF101" s="41"/>
      <c r="AG101" s="41"/>
      <c r="AH101" s="41"/>
      <c r="AI101" s="27" t="str">
        <f>'[1]Месячный отчет Доходы в Excel'!B64</f>
        <v>000 1 06 06013 10 4000 110</v>
      </c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9"/>
      <c r="BC101" s="42">
        <v>0</v>
      </c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4"/>
      <c r="BW101" s="42">
        <v>0</v>
      </c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4"/>
      <c r="CO101" s="36">
        <f t="shared" si="1"/>
        <v>0</v>
      </c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7"/>
    </row>
    <row r="102" spans="1:110" ht="68.25" customHeight="1">
      <c r="A102" s="25" t="str">
        <f>'[1]Месячный отчет Доходы в Excel'!A65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6"/>
      <c r="AC102" s="40" t="s">
        <v>43</v>
      </c>
      <c r="AD102" s="41"/>
      <c r="AE102" s="41"/>
      <c r="AF102" s="41"/>
      <c r="AG102" s="41"/>
      <c r="AH102" s="41"/>
      <c r="AI102" s="27" t="str">
        <f>'[1]Месячный отчет Доходы в Excel'!B65</f>
        <v>000 1 06 06020 00 0000 110</v>
      </c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9"/>
      <c r="BC102" s="42">
        <f>BC103</f>
        <v>31913300</v>
      </c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4"/>
      <c r="BW102" s="42">
        <f>BW103</f>
        <v>2965697.3099999996</v>
      </c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4"/>
      <c r="CO102" s="36">
        <f t="shared" si="1"/>
        <v>28947602.69</v>
      </c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7"/>
    </row>
    <row r="103" spans="1:110" ht="109.5" customHeight="1">
      <c r="A103" s="25" t="str">
        <f>'[1]Месячный отчет Доходы в Excel'!A66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6"/>
      <c r="AC103" s="40" t="s">
        <v>43</v>
      </c>
      <c r="AD103" s="41"/>
      <c r="AE103" s="41"/>
      <c r="AF103" s="41"/>
      <c r="AG103" s="41"/>
      <c r="AH103" s="41"/>
      <c r="AI103" s="27" t="str">
        <f>'[1]Месячный отчет Доходы в Excel'!B66</f>
        <v>000 1 06 06023 10 0000 110</v>
      </c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9"/>
      <c r="BC103" s="42">
        <v>31913300</v>
      </c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4"/>
      <c r="BW103" s="42">
        <f>BW104+BW105+BW107+BW106</f>
        <v>2965697.3099999996</v>
      </c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4"/>
      <c r="CO103" s="36">
        <f t="shared" si="1"/>
        <v>28947602.69</v>
      </c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7"/>
    </row>
    <row r="104" spans="1:110" ht="103.5" customHeight="1">
      <c r="A104" s="25" t="str">
        <f>'[1]Месячный отчет Доходы в Excel'!A67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6"/>
      <c r="AC104" s="40" t="s">
        <v>43</v>
      </c>
      <c r="AD104" s="41"/>
      <c r="AE104" s="41"/>
      <c r="AF104" s="41"/>
      <c r="AG104" s="41"/>
      <c r="AH104" s="41"/>
      <c r="AI104" s="27" t="str">
        <f>'[1]Месячный отчет Доходы в Excel'!B67</f>
        <v>000 1 06 06023 10 1000 110</v>
      </c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9"/>
      <c r="BC104" s="42">
        <v>0</v>
      </c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4"/>
      <c r="BW104" s="42">
        <v>2955908.51</v>
      </c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4"/>
      <c r="CO104" s="36">
        <f t="shared" si="1"/>
        <v>-2955908.51</v>
      </c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7"/>
    </row>
    <row r="105" spans="1:110" ht="114.75" customHeight="1">
      <c r="A105" s="25" t="str">
        <f>'[1]Месячный отчет Доходы в Excel'!A68</f>
        <v> 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6"/>
      <c r="AC105" s="40" t="s">
        <v>43</v>
      </c>
      <c r="AD105" s="41"/>
      <c r="AE105" s="41"/>
      <c r="AF105" s="41"/>
      <c r="AG105" s="41"/>
      <c r="AH105" s="41"/>
      <c r="AI105" s="27" t="str">
        <f>'[1]Месячный отчет Доходы в Excel'!B68</f>
        <v>000 1 06 06023 10 2000 110</v>
      </c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9"/>
      <c r="BC105" s="42">
        <v>0</v>
      </c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4"/>
      <c r="BW105" s="42">
        <v>8463.8</v>
      </c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4"/>
      <c r="CO105" s="36">
        <f t="shared" si="1"/>
        <v>-8463.8</v>
      </c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7"/>
    </row>
    <row r="106" spans="1:110" ht="123.75" customHeight="1">
      <c r="A106" s="25" t="str">
        <f>'[1]Месячный отчет Доходы в Excel'!A69</f>
        <v> Штрафы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6"/>
      <c r="AC106" s="40" t="s">
        <v>43</v>
      </c>
      <c r="AD106" s="41"/>
      <c r="AE106" s="41"/>
      <c r="AF106" s="41"/>
      <c r="AG106" s="41"/>
      <c r="AH106" s="41"/>
      <c r="AI106" s="27" t="str">
        <f>'[1]Месячный отчет Доходы в Excel'!B69</f>
        <v>000 1 06 06023 10 3000 110</v>
      </c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9"/>
      <c r="BC106" s="42">
        <f>'[1]Месячный отчет Доходы в Excel'!C69</f>
        <v>0</v>
      </c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4"/>
      <c r="BW106" s="42">
        <v>1000</v>
      </c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4"/>
      <c r="CO106" s="36">
        <f t="shared" si="1"/>
        <v>-1000</v>
      </c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7"/>
    </row>
    <row r="107" spans="1:110" ht="123" customHeight="1">
      <c r="A107" s="25" t="str">
        <f>'[1]Месячный отчет Доходы в Excel'!A70</f>
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6"/>
      <c r="AC107" s="40" t="s">
        <v>43</v>
      </c>
      <c r="AD107" s="41"/>
      <c r="AE107" s="41"/>
      <c r="AF107" s="41"/>
      <c r="AG107" s="41"/>
      <c r="AH107" s="41"/>
      <c r="AI107" s="27" t="str">
        <f>'[1]Месячный отчет Доходы в Excel'!B70</f>
        <v>000 1 06 06023 10 4000 110</v>
      </c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9"/>
      <c r="BC107" s="42">
        <v>0</v>
      </c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4"/>
      <c r="BW107" s="42">
        <v>325</v>
      </c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4"/>
      <c r="CO107" s="36">
        <f t="shared" si="1"/>
        <v>-325</v>
      </c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7"/>
    </row>
    <row r="108" spans="1:110" ht="30.75" customHeight="1" hidden="1">
      <c r="A108" s="25" t="str">
        <f>'[1]Месячный отчет Доходы в Excel'!A71</f>
        <v> ЗАДОЛЖЕННОСТЬ И ПЕРЕРАСЧЕТЫ ПО ОТМЕНЕННЫМ НАЛОГАМ, СБОРАМ И ИНЫМ ОБЯЗАТЕЛЬНЫМ ПЛАТЕЖАМ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6"/>
      <c r="AC108" s="40" t="s">
        <v>43</v>
      </c>
      <c r="AD108" s="41"/>
      <c r="AE108" s="41"/>
      <c r="AF108" s="41"/>
      <c r="AG108" s="41"/>
      <c r="AH108" s="41"/>
      <c r="AI108" s="27" t="str">
        <f>'[1]Месячный отчет Доходы в Excel'!B71</f>
        <v>000 1 09 00000 00 0000 000</v>
      </c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9"/>
      <c r="BC108" s="42">
        <f>BC109</f>
        <v>0</v>
      </c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4"/>
      <c r="BW108" s="42">
        <f>BW109</f>
        <v>0</v>
      </c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4"/>
      <c r="CO108" s="36">
        <f t="shared" si="1"/>
        <v>0</v>
      </c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7"/>
    </row>
    <row r="109" spans="1:110" ht="0.75" customHeight="1">
      <c r="A109" s="25" t="str">
        <f>'[1]Месячный отчет Доходы в Excel'!A72</f>
        <v> Налоги на имущество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6"/>
      <c r="AC109" s="40" t="s">
        <v>43</v>
      </c>
      <c r="AD109" s="41"/>
      <c r="AE109" s="41"/>
      <c r="AF109" s="41"/>
      <c r="AG109" s="41"/>
      <c r="AH109" s="41"/>
      <c r="AI109" s="27" t="str">
        <f>'[1]Месячный отчет Доходы в Excel'!B72</f>
        <v>000 1 09 04000 00 0000 110</v>
      </c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9"/>
      <c r="BC109" s="42">
        <v>0</v>
      </c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4"/>
      <c r="BW109" s="42">
        <f>BW113+BW110</f>
        <v>0</v>
      </c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4"/>
      <c r="CO109" s="36">
        <f t="shared" si="1"/>
        <v>0</v>
      </c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7"/>
    </row>
    <row r="110" spans="1:110" ht="0.75" customHeight="1" hidden="1">
      <c r="A110" s="25" t="s">
        <v>63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6"/>
      <c r="AC110" s="35" t="s">
        <v>43</v>
      </c>
      <c r="AD110" s="28"/>
      <c r="AE110" s="28"/>
      <c r="AF110" s="28"/>
      <c r="AG110" s="28"/>
      <c r="AH110" s="29"/>
      <c r="AI110" s="27" t="s">
        <v>62</v>
      </c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9"/>
      <c r="BC110" s="30">
        <f>BC111</f>
        <v>0</v>
      </c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2"/>
      <c r="BW110" s="30">
        <f>BW111</f>
        <v>0</v>
      </c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2"/>
      <c r="CO110" s="36">
        <f>BC110-BW110</f>
        <v>0</v>
      </c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7"/>
    </row>
    <row r="111" spans="1:110" ht="24" customHeight="1" hidden="1">
      <c r="A111" s="25" t="s">
        <v>63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6"/>
      <c r="AC111" s="35" t="s">
        <v>43</v>
      </c>
      <c r="AD111" s="28"/>
      <c r="AE111" s="28"/>
      <c r="AF111" s="28"/>
      <c r="AG111" s="28"/>
      <c r="AH111" s="29"/>
      <c r="AI111" s="27" t="s">
        <v>64</v>
      </c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9"/>
      <c r="BC111" s="30">
        <v>0</v>
      </c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2"/>
      <c r="BW111" s="30">
        <v>0</v>
      </c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2"/>
      <c r="CO111" s="36">
        <f>BC111-BW111</f>
        <v>0</v>
      </c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7"/>
    </row>
    <row r="112" spans="1:110" ht="24" customHeight="1" hidden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3"/>
      <c r="AC112" s="35" t="s">
        <v>43</v>
      </c>
      <c r="AD112" s="28"/>
      <c r="AE112" s="28"/>
      <c r="AF112" s="28"/>
      <c r="AG112" s="28"/>
      <c r="AH112" s="29"/>
      <c r="AI112" s="27" t="s">
        <v>84</v>
      </c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9"/>
      <c r="BC112" s="30">
        <v>0</v>
      </c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2"/>
      <c r="BW112" s="30">
        <v>0</v>
      </c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2"/>
      <c r="CO112" s="36">
        <f>BC112-BW112</f>
        <v>0</v>
      </c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7"/>
    </row>
    <row r="113" spans="1:110" ht="33.75" customHeight="1" hidden="1">
      <c r="A113" s="25" t="str">
        <f>'[1]Месячный отчет Доходы в Excel'!A73</f>
        <v> Земельный налог (по обязательствам, возникшим до 1 января 2006 года)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6"/>
      <c r="AC113" s="40" t="s">
        <v>43</v>
      </c>
      <c r="AD113" s="41"/>
      <c r="AE113" s="41"/>
      <c r="AF113" s="41"/>
      <c r="AG113" s="41"/>
      <c r="AH113" s="41"/>
      <c r="AI113" s="27" t="str">
        <f>'[1]Месячный отчет Доходы в Excel'!B73</f>
        <v>000 1 09 04050 00 0000 110</v>
      </c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9"/>
      <c r="BC113" s="42">
        <f>BC114</f>
        <v>0</v>
      </c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4"/>
      <c r="BW113" s="42">
        <f>BW114</f>
        <v>0</v>
      </c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4"/>
      <c r="CO113" s="36">
        <f t="shared" si="1"/>
        <v>0</v>
      </c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7"/>
    </row>
    <row r="114" spans="1:110" ht="57" customHeight="1" hidden="1">
      <c r="A114" s="25" t="str">
        <f>'[1]Месячный отчет Доходы в Excel'!A74</f>
        <v> Земельный налог (по обязательствам, возникшим до 1 января 2006 года), мобилизуемый на территориях поселений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6"/>
      <c r="AC114" s="40" t="s">
        <v>43</v>
      </c>
      <c r="AD114" s="41"/>
      <c r="AE114" s="41"/>
      <c r="AF114" s="41"/>
      <c r="AG114" s="41"/>
      <c r="AH114" s="41"/>
      <c r="AI114" s="27" t="str">
        <f>'[1]Месячный отчет Доходы в Excel'!B74</f>
        <v>000 1 09 04050 10 0000 110</v>
      </c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9"/>
      <c r="BC114" s="42">
        <f>BC115</f>
        <v>0</v>
      </c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4"/>
      <c r="BW114" s="42">
        <f>BW115+BW116</f>
        <v>0</v>
      </c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4"/>
      <c r="CO114" s="36">
        <f t="shared" si="1"/>
        <v>0</v>
      </c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7"/>
    </row>
    <row r="115" spans="1:110" ht="54" customHeight="1" hidden="1">
      <c r="A115" s="25" t="str">
        <f>'[1]Месячный отчет Доходы в Excel'!A75</f>
        <v> Земельный налог (по обязательствам, возникшим до 1 января 2006 года), мобилизуемый на территориях поселений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6"/>
      <c r="AC115" s="40" t="s">
        <v>43</v>
      </c>
      <c r="AD115" s="41"/>
      <c r="AE115" s="41"/>
      <c r="AF115" s="41"/>
      <c r="AG115" s="41"/>
      <c r="AH115" s="41"/>
      <c r="AI115" s="27" t="str">
        <f>'[1]Месячный отчет Доходы в Excel'!B75</f>
        <v>000 1 09 04050 10 1000 110</v>
      </c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9"/>
      <c r="BC115" s="42">
        <v>0</v>
      </c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4"/>
      <c r="BW115" s="42">
        <v>0</v>
      </c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4"/>
      <c r="CO115" s="36">
        <f t="shared" si="1"/>
        <v>0</v>
      </c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7"/>
    </row>
    <row r="116" spans="1:110" ht="55.5" customHeight="1" hidden="1">
      <c r="A116" s="25" t="str">
        <f>'[1]Месячный отчет Доходы в Excel'!A76</f>
        <v> Пени по земельному налогу (по обязательствам, возникшим до 1 января 2006 г.), мобилизуемому на территориях поселений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6"/>
      <c r="AC116" s="40" t="s">
        <v>43</v>
      </c>
      <c r="AD116" s="41"/>
      <c r="AE116" s="41"/>
      <c r="AF116" s="41"/>
      <c r="AG116" s="41"/>
      <c r="AH116" s="41"/>
      <c r="AI116" s="27" t="str">
        <f>'[1]Месячный отчет Доходы в Excel'!B76</f>
        <v>000 1 09 04050 10 2000 110</v>
      </c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9"/>
      <c r="BC116" s="42">
        <v>0</v>
      </c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4"/>
      <c r="BW116" s="42">
        <v>0</v>
      </c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4"/>
      <c r="CO116" s="36">
        <f t="shared" si="1"/>
        <v>0</v>
      </c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7"/>
    </row>
    <row r="117" spans="1:110" ht="58.5" customHeight="1" hidden="1">
      <c r="A117" s="25" t="str">
        <f>'[1]Месячный отчет Доходы в Excel'!A77</f>
        <v> Штрафы по земельному налогу (по обязательствам, возникшим до 1 января 2006 г.), мобилизуемому на территориях поселений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6"/>
      <c r="AC117" s="40" t="s">
        <v>43</v>
      </c>
      <c r="AD117" s="41"/>
      <c r="AE117" s="41"/>
      <c r="AF117" s="41"/>
      <c r="AG117" s="41"/>
      <c r="AH117" s="41"/>
      <c r="AI117" s="27" t="str">
        <f>'[1]Месячный отчет Доходы в Excel'!B77</f>
        <v>000 1 09 04050 10 3000 110</v>
      </c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9"/>
      <c r="BC117" s="42">
        <f>'[1]Месячный отчет Доходы в Excel'!C77</f>
        <v>0</v>
      </c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4"/>
      <c r="BW117" s="42">
        <v>0</v>
      </c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4"/>
      <c r="CO117" s="36">
        <f t="shared" si="1"/>
        <v>0</v>
      </c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7"/>
    </row>
    <row r="118" spans="1:110" ht="66" customHeight="1" hidden="1">
      <c r="A118" s="25" t="str">
        <f>'[1]Месячный отчет Доходы в Excel'!A78</f>
        <v> Прочие поступления по земельному налогу (по обязательствам, возникшим до 1 января 2006 г.), мобилизуемому на территориях поселений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6"/>
      <c r="AC118" s="40" t="s">
        <v>43</v>
      </c>
      <c r="AD118" s="41"/>
      <c r="AE118" s="41"/>
      <c r="AF118" s="41"/>
      <c r="AG118" s="41"/>
      <c r="AH118" s="41"/>
      <c r="AI118" s="27" t="str">
        <f>'[1]Месячный отчет Доходы в Excel'!B78</f>
        <v>000 1 09 04050 10 4000 110</v>
      </c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9"/>
      <c r="BC118" s="42">
        <f>'[1]Месячный отчет Доходы в Excel'!C78</f>
        <v>0</v>
      </c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4"/>
      <c r="BW118" s="42">
        <f>'[1]Месячный отчет Доходы в Excel'!D78</f>
        <v>0</v>
      </c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4"/>
      <c r="CO118" s="36">
        <f t="shared" si="1"/>
        <v>0</v>
      </c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7"/>
    </row>
    <row r="119" spans="1:110" ht="82.5" customHeight="1">
      <c r="A119" s="25" t="str">
        <f>'[1]Месячный отчет Доходы в Excel'!A79</f>
        <v> ДОХОДЫ ОТ ИСПОЛЬЗОВАНИЯ ИМУЩЕСТВА, НАХОДЯЩЕГОСЯ В ГОСУДАРСТВЕННОЙ И МУНИЦИПАЛЬНОЙ СОБСТВЕННОСТИ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6"/>
      <c r="AC119" s="40" t="s">
        <v>43</v>
      </c>
      <c r="AD119" s="41"/>
      <c r="AE119" s="41"/>
      <c r="AF119" s="41"/>
      <c r="AG119" s="41"/>
      <c r="AH119" s="41"/>
      <c r="AI119" s="27" t="str">
        <f>'[1]Месячный отчет Доходы в Excel'!B79</f>
        <v>000 1 11 00000 00 0000 000</v>
      </c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9"/>
      <c r="BC119" s="42">
        <f>BC120+BC128+BC131</f>
        <v>14058500</v>
      </c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4"/>
      <c r="BW119" s="42">
        <f>BW120+BW128+BW131</f>
        <v>679376.62</v>
      </c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4"/>
      <c r="CO119" s="36">
        <f t="shared" si="1"/>
        <v>13379123.38</v>
      </c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7"/>
    </row>
    <row r="120" spans="1:110" ht="121.5" customHeight="1">
      <c r="A120" s="25" t="str">
        <f>'[1]Месячный отчет Доходы в Excel'!A80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6"/>
      <c r="AC120" s="40" t="s">
        <v>43</v>
      </c>
      <c r="AD120" s="41"/>
      <c r="AE120" s="41"/>
      <c r="AF120" s="41"/>
      <c r="AG120" s="41"/>
      <c r="AH120" s="41"/>
      <c r="AI120" s="27" t="str">
        <f>'[1]Месячный отчет Доходы в Excel'!B80</f>
        <v>000 1 11 05000 00 0000 120</v>
      </c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9"/>
      <c r="BC120" s="42">
        <f>BC121+BC125+BC123</f>
        <v>13837000</v>
      </c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4"/>
      <c r="BW120" s="42">
        <f>BW121+BW125+BW123</f>
        <v>674195.86</v>
      </c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4"/>
      <c r="CO120" s="36">
        <f t="shared" si="1"/>
        <v>13162804.14</v>
      </c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7"/>
    </row>
    <row r="121" spans="1:110" ht="104.25" customHeight="1">
      <c r="A121" s="25" t="str">
        <f>'[1]Месячный отчет Доходы в Excel'!A81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6"/>
      <c r="AC121" s="40" t="s">
        <v>43</v>
      </c>
      <c r="AD121" s="41"/>
      <c r="AE121" s="41"/>
      <c r="AF121" s="41"/>
      <c r="AG121" s="41"/>
      <c r="AH121" s="41"/>
      <c r="AI121" s="27" t="str">
        <f>'[1]Месячный отчет Доходы в Excel'!B81</f>
        <v>000 1 11 05010 00 0000 120</v>
      </c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9"/>
      <c r="BC121" s="42">
        <f>BC122</f>
        <v>9230400</v>
      </c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4"/>
      <c r="BW121" s="42">
        <f>BW122</f>
        <v>612195.86</v>
      </c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4"/>
      <c r="CO121" s="36">
        <f t="shared" si="1"/>
        <v>8618204.14</v>
      </c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7"/>
    </row>
    <row r="122" spans="1:110" ht="128.25" customHeight="1">
      <c r="A122" s="25" t="str">
        <f>'[1]Месячный отчет Доходы в Excel'!A82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6"/>
      <c r="AC122" s="40" t="s">
        <v>43</v>
      </c>
      <c r="AD122" s="41"/>
      <c r="AE122" s="41"/>
      <c r="AF122" s="41"/>
      <c r="AG122" s="41"/>
      <c r="AH122" s="41"/>
      <c r="AI122" s="27" t="s">
        <v>118</v>
      </c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9"/>
      <c r="BC122" s="42">
        <v>9230400</v>
      </c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4"/>
      <c r="BW122" s="42">
        <v>612195.86</v>
      </c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4"/>
      <c r="CO122" s="36">
        <f t="shared" si="1"/>
        <v>8618204.14</v>
      </c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7"/>
    </row>
    <row r="123" spans="1:110" ht="135" customHeight="1">
      <c r="A123" s="25" t="s">
        <v>87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6"/>
      <c r="AC123" s="35" t="s">
        <v>43</v>
      </c>
      <c r="AD123" s="28"/>
      <c r="AE123" s="28"/>
      <c r="AF123" s="28"/>
      <c r="AG123" s="28"/>
      <c r="AH123" s="29"/>
      <c r="AI123" s="27" t="s">
        <v>85</v>
      </c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9"/>
      <c r="BC123" s="30">
        <f>BC124</f>
        <v>468400</v>
      </c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2"/>
      <c r="BW123" s="30">
        <f>BW124</f>
        <v>0</v>
      </c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2"/>
      <c r="CO123" s="36">
        <f>BC123-BW123</f>
        <v>468400</v>
      </c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7"/>
    </row>
    <row r="124" spans="1:110" ht="117" customHeight="1">
      <c r="A124" s="25" t="s">
        <v>88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6"/>
      <c r="AC124" s="35" t="s">
        <v>43</v>
      </c>
      <c r="AD124" s="28"/>
      <c r="AE124" s="28"/>
      <c r="AF124" s="28"/>
      <c r="AG124" s="28"/>
      <c r="AH124" s="29"/>
      <c r="AI124" s="27" t="s">
        <v>86</v>
      </c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9"/>
      <c r="BC124" s="30">
        <v>468400</v>
      </c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2"/>
      <c r="BW124" s="30">
        <v>0</v>
      </c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2"/>
      <c r="CO124" s="36">
        <f>BC124-BW124</f>
        <v>468400</v>
      </c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7"/>
    </row>
    <row r="125" spans="1:110" ht="126.75" customHeight="1">
      <c r="A125" s="25" t="str">
        <f>'[1]Месячный отчет Доходы в Excel'!A83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6"/>
      <c r="AC125" s="40" t="s">
        <v>43</v>
      </c>
      <c r="AD125" s="41"/>
      <c r="AE125" s="41"/>
      <c r="AF125" s="41"/>
      <c r="AG125" s="41"/>
      <c r="AH125" s="41"/>
      <c r="AI125" s="27" t="str">
        <f>'[1]Месячный отчет Доходы в Excel'!B83</f>
        <v>000 1 11 05030 00 0000 120</v>
      </c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9"/>
      <c r="BC125" s="42">
        <f>BC126</f>
        <v>4138200</v>
      </c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4"/>
      <c r="BW125" s="42">
        <f>BW126</f>
        <v>62000</v>
      </c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4"/>
      <c r="CO125" s="36">
        <f t="shared" si="1"/>
        <v>4076200</v>
      </c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7"/>
    </row>
    <row r="126" spans="1:110" ht="90" customHeight="1">
      <c r="A126" s="25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6"/>
      <c r="AC126" s="40" t="s">
        <v>43</v>
      </c>
      <c r="AD126" s="41"/>
      <c r="AE126" s="41"/>
      <c r="AF126" s="41"/>
      <c r="AG126" s="41"/>
      <c r="AH126" s="41"/>
      <c r="AI126" s="27" t="str">
        <f>'[1]Месячный отчет Доходы в Excel'!B84</f>
        <v>000 1 11 05035 10 0000 120</v>
      </c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9"/>
      <c r="BC126" s="42">
        <v>4138200</v>
      </c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4"/>
      <c r="BW126" s="42">
        <v>62000</v>
      </c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4"/>
      <c r="CO126" s="36">
        <f t="shared" si="1"/>
        <v>4076200</v>
      </c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7"/>
    </row>
    <row r="127" spans="1:110" ht="93" customHeight="1" hidden="1">
      <c r="A127" s="25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6"/>
      <c r="AC127" s="40" t="s">
        <v>43</v>
      </c>
      <c r="AD127" s="41"/>
      <c r="AE127" s="41"/>
      <c r="AF127" s="41"/>
      <c r="AG127" s="41"/>
      <c r="AH127" s="41"/>
      <c r="AI127" s="27" t="str">
        <f>'[1]Месячный отчет Доходы в Excel'!B84</f>
        <v>000 1 11 05035 10 0000 120</v>
      </c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9"/>
      <c r="BC127" s="42">
        <v>0</v>
      </c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4"/>
      <c r="BW127" s="42">
        <v>0</v>
      </c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4"/>
      <c r="CO127" s="36">
        <f t="shared" si="1"/>
        <v>0</v>
      </c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7"/>
    </row>
    <row r="128" spans="1:110" ht="35.25" customHeight="1">
      <c r="A128" s="25" t="str">
        <f>'[1]Месячный отчет Доходы в Excel'!A85</f>
        <v> Платежи от государственных и муниципальных унитарных предприятий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6"/>
      <c r="AC128" s="40" t="s">
        <v>43</v>
      </c>
      <c r="AD128" s="41"/>
      <c r="AE128" s="41"/>
      <c r="AF128" s="41"/>
      <c r="AG128" s="41"/>
      <c r="AH128" s="41"/>
      <c r="AI128" s="27" t="str">
        <f>'[1]Месячный отчет Доходы в Excel'!B85</f>
        <v>000 1 11 07000 00 0000 120</v>
      </c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9"/>
      <c r="BC128" s="42">
        <f>BC129</f>
        <v>9500</v>
      </c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4"/>
      <c r="BW128" s="42">
        <f>BW129</f>
        <v>0</v>
      </c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4"/>
      <c r="CO128" s="36">
        <f t="shared" si="1"/>
        <v>9500</v>
      </c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7"/>
    </row>
    <row r="129" spans="1:110" ht="82.5" customHeight="1">
      <c r="A129" s="25" t="str">
        <f>'[1]Месячный отчет Доходы в Excel'!A86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6"/>
      <c r="AC129" s="40" t="s">
        <v>43</v>
      </c>
      <c r="AD129" s="41"/>
      <c r="AE129" s="41"/>
      <c r="AF129" s="41"/>
      <c r="AG129" s="41"/>
      <c r="AH129" s="41"/>
      <c r="AI129" s="27" t="str">
        <f>'[1]Месячный отчет Доходы в Excel'!B86</f>
        <v>000 1 11 07010 00 0000 120</v>
      </c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9"/>
      <c r="BC129" s="42">
        <f>BC130</f>
        <v>9500</v>
      </c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4"/>
      <c r="BW129" s="42">
        <f>BW130</f>
        <v>0</v>
      </c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4"/>
      <c r="CO129" s="36">
        <f t="shared" si="1"/>
        <v>9500</v>
      </c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7"/>
    </row>
    <row r="130" spans="1:110" ht="78" customHeight="1">
      <c r="A130" s="25" t="str">
        <f>'[1]Месячный отчет Доходы в Excel'!A87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6"/>
      <c r="AC130" s="40" t="s">
        <v>43</v>
      </c>
      <c r="AD130" s="41"/>
      <c r="AE130" s="41"/>
      <c r="AF130" s="41"/>
      <c r="AG130" s="41"/>
      <c r="AH130" s="41"/>
      <c r="AI130" s="27" t="str">
        <f>'[1]Месячный отчет Доходы в Excel'!B87</f>
        <v>000 1 11 07015 10 0000 120</v>
      </c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9"/>
      <c r="BC130" s="42">
        <v>9500</v>
      </c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4"/>
      <c r="BW130" s="42">
        <v>0</v>
      </c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4"/>
      <c r="CO130" s="36">
        <f t="shared" si="1"/>
        <v>9500</v>
      </c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7"/>
    </row>
    <row r="131" spans="1:110" ht="135.75" customHeight="1">
      <c r="A131" s="25" t="str">
        <f>'[1]Месячный отчет Доходы в Excel'!A88</f>
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6"/>
      <c r="AC131" s="40" t="s">
        <v>43</v>
      </c>
      <c r="AD131" s="41"/>
      <c r="AE131" s="41"/>
      <c r="AF131" s="41"/>
      <c r="AG131" s="41"/>
      <c r="AH131" s="41"/>
      <c r="AI131" s="27" t="str">
        <f>'[1]Месячный отчет Доходы в Excel'!B88</f>
        <v>000 1 11 09000 00 0000 120</v>
      </c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9"/>
      <c r="BC131" s="42">
        <f>BC132</f>
        <v>212000</v>
      </c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4"/>
      <c r="BW131" s="42">
        <f>BW132</f>
        <v>5180.76</v>
      </c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4"/>
      <c r="CO131" s="36">
        <f t="shared" si="1"/>
        <v>206819.24</v>
      </c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7"/>
    </row>
    <row r="132" spans="1:110" ht="132.75" customHeight="1">
      <c r="A132" s="25" t="str">
        <f>'[1]Месячный отчет Доходы в Excel'!A89</f>
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6"/>
      <c r="AC132" s="40" t="s">
        <v>43</v>
      </c>
      <c r="AD132" s="41"/>
      <c r="AE132" s="41"/>
      <c r="AF132" s="41"/>
      <c r="AG132" s="41"/>
      <c r="AH132" s="41"/>
      <c r="AI132" s="27" t="str">
        <f>'[1]Месячный отчет Доходы в Excel'!B89</f>
        <v>000 1 11 09040 00 0000 120</v>
      </c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9"/>
      <c r="BC132" s="42">
        <f>BC133</f>
        <v>212000</v>
      </c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4"/>
      <c r="BW132" s="42">
        <f>BW133</f>
        <v>5180.76</v>
      </c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4"/>
      <c r="CO132" s="36">
        <f t="shared" si="1"/>
        <v>206819.24</v>
      </c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7"/>
    </row>
    <row r="133" spans="1:110" ht="115.5" customHeight="1">
      <c r="A133" s="25" t="str">
        <f>'[1]Месячный отчет Доходы в Excel'!A90</f>
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6"/>
      <c r="AC133" s="40" t="s">
        <v>43</v>
      </c>
      <c r="AD133" s="41"/>
      <c r="AE133" s="41"/>
      <c r="AF133" s="41"/>
      <c r="AG133" s="41"/>
      <c r="AH133" s="41"/>
      <c r="AI133" s="27" t="str">
        <f>'[1]Месячный отчет Доходы в Excel'!B90</f>
        <v>000 1 11 09045 10 0000 120</v>
      </c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9"/>
      <c r="BC133" s="42">
        <v>212000</v>
      </c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4"/>
      <c r="BW133" s="42">
        <v>5180.76</v>
      </c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4"/>
      <c r="CO133" s="36">
        <f t="shared" si="1"/>
        <v>206819.24</v>
      </c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7"/>
    </row>
    <row r="134" spans="1:110" ht="48.75" customHeight="1" hidden="1">
      <c r="A134" s="25" t="s">
        <v>92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6"/>
      <c r="AC134" s="35" t="s">
        <v>43</v>
      </c>
      <c r="AD134" s="28"/>
      <c r="AE134" s="28"/>
      <c r="AF134" s="28"/>
      <c r="AG134" s="28"/>
      <c r="AH134" s="29"/>
      <c r="AI134" s="27" t="s">
        <v>89</v>
      </c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9"/>
      <c r="BC134" s="30">
        <f>BC135</f>
        <v>0</v>
      </c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2"/>
      <c r="BW134" s="30">
        <f>BW135</f>
        <v>0</v>
      </c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2"/>
      <c r="CO134" s="36">
        <f>BC134-BW134</f>
        <v>0</v>
      </c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7"/>
    </row>
    <row r="135" spans="1:110" ht="35.25" customHeight="1" hidden="1">
      <c r="A135" s="25" t="s">
        <v>93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6"/>
      <c r="AC135" s="35" t="s">
        <v>43</v>
      </c>
      <c r="AD135" s="28"/>
      <c r="AE135" s="28"/>
      <c r="AF135" s="28"/>
      <c r="AG135" s="28"/>
      <c r="AH135" s="29"/>
      <c r="AI135" s="27" t="s">
        <v>90</v>
      </c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9"/>
      <c r="BC135" s="30">
        <f>BC136</f>
        <v>0</v>
      </c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2"/>
      <c r="BW135" s="30">
        <f>BW136</f>
        <v>0</v>
      </c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2"/>
      <c r="CO135" s="36">
        <f>BC135-BW135</f>
        <v>0</v>
      </c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7"/>
    </row>
    <row r="136" spans="1:110" ht="64.5" customHeight="1" hidden="1">
      <c r="A136" s="25" t="s">
        <v>94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6"/>
      <c r="AC136" s="35" t="s">
        <v>43</v>
      </c>
      <c r="AD136" s="28"/>
      <c r="AE136" s="28"/>
      <c r="AF136" s="28"/>
      <c r="AG136" s="28"/>
      <c r="AH136" s="29"/>
      <c r="AI136" s="27" t="s">
        <v>91</v>
      </c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9"/>
      <c r="BC136" s="30">
        <v>0</v>
      </c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2"/>
      <c r="BW136" s="30">
        <v>0</v>
      </c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2"/>
      <c r="CO136" s="36">
        <f>BC136-BW136</f>
        <v>0</v>
      </c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7"/>
    </row>
    <row r="137" spans="1:110" ht="32.25" customHeight="1">
      <c r="A137" s="25" t="str">
        <f>'[1]Месячный отчет Доходы в Excel'!A91</f>
        <v> ДОХОДЫ ОТ ПРОДАЖИ МАТЕРИАЛЬНЫХ И НЕМАТЕРИАЛЬНЫХ АКТИВОВ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6"/>
      <c r="AC137" s="40" t="s">
        <v>43</v>
      </c>
      <c r="AD137" s="41"/>
      <c r="AE137" s="41"/>
      <c r="AF137" s="41"/>
      <c r="AG137" s="41"/>
      <c r="AH137" s="41"/>
      <c r="AI137" s="27" t="str">
        <f>'[1]Месячный отчет Доходы в Excel'!B91</f>
        <v>000 1 14 00000 00 0000 000</v>
      </c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9"/>
      <c r="BC137" s="42">
        <f>BC138+BC141</f>
        <v>4573600</v>
      </c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4"/>
      <c r="BW137" s="42">
        <f>BW138+BW141</f>
        <v>93782.34</v>
      </c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4"/>
      <c r="CO137" s="36">
        <f t="shared" si="1"/>
        <v>4479817.66</v>
      </c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7"/>
    </row>
    <row r="138" spans="1:110" ht="121.5" customHeight="1" hidden="1">
      <c r="A138" s="25" t="str">
        <f>'[1]Месячный отчет Доходы в Excel'!A92</f>
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6"/>
      <c r="AC138" s="40" t="s">
        <v>43</v>
      </c>
      <c r="AD138" s="41"/>
      <c r="AE138" s="41"/>
      <c r="AF138" s="41"/>
      <c r="AG138" s="41"/>
      <c r="AH138" s="41"/>
      <c r="AI138" s="27" t="str">
        <f>'[1]Месячный отчет Доходы в Excel'!B92</f>
        <v>000 1 14 02000 00 0000 000</v>
      </c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9"/>
      <c r="BC138" s="42">
        <f>BC139</f>
        <v>0</v>
      </c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4"/>
      <c r="BW138" s="42">
        <f>BW139</f>
        <v>0</v>
      </c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4"/>
      <c r="CO138" s="36">
        <f t="shared" si="1"/>
        <v>0</v>
      </c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7"/>
    </row>
    <row r="139" spans="1:110" ht="69" customHeight="1" hidden="1">
      <c r="A139" s="25" t="str">
        <f>'[1]Месячный отчет Доходы в Excel'!A93</f>
        <v> Доходы от реализации имущества, находящегося в собственности поселений (в части реализации материальных запасов по указанному имуществу)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6"/>
      <c r="AC139" s="40" t="s">
        <v>43</v>
      </c>
      <c r="AD139" s="41"/>
      <c r="AE139" s="41"/>
      <c r="AF139" s="41"/>
      <c r="AG139" s="41"/>
      <c r="AH139" s="41"/>
      <c r="AI139" s="27" t="str">
        <f>'[1]Месячный отчет Доходы в Excel'!B93</f>
        <v>000 1 14 02030 10 0000 440</v>
      </c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9"/>
      <c r="BC139" s="42">
        <f>BC140</f>
        <v>0</v>
      </c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4"/>
      <c r="BW139" s="42">
        <f>BW140</f>
        <v>0</v>
      </c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4"/>
      <c r="CO139" s="36">
        <f t="shared" si="1"/>
        <v>0</v>
      </c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7"/>
    </row>
    <row r="140" spans="1:110" ht="0.75" customHeight="1">
      <c r="A140" s="25" t="str">
        <f>'[1]Месячный отчет Доходы в Excel'!A94</f>
        <v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6"/>
      <c r="AC140" s="40" t="s">
        <v>43</v>
      </c>
      <c r="AD140" s="41"/>
      <c r="AE140" s="41"/>
      <c r="AF140" s="41"/>
      <c r="AG140" s="41"/>
      <c r="AH140" s="41"/>
      <c r="AI140" s="27" t="str">
        <f>'[1]Месячный отчет Доходы в Excel'!B94</f>
        <v>000 1 14 02032 10 0000 440</v>
      </c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9"/>
      <c r="BC140" s="42">
        <v>0</v>
      </c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4"/>
      <c r="BW140" s="42">
        <v>0</v>
      </c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4"/>
      <c r="CO140" s="36">
        <f t="shared" si="1"/>
        <v>0</v>
      </c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7"/>
    </row>
    <row r="141" spans="1:110" ht="90" customHeight="1">
      <c r="A141" s="25" t="str">
        <f>'[1]Месячный отчет Доходы в Excel'!A95</f>
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6"/>
      <c r="AC141" s="40" t="s">
        <v>43</v>
      </c>
      <c r="AD141" s="41"/>
      <c r="AE141" s="41"/>
      <c r="AF141" s="41"/>
      <c r="AG141" s="41"/>
      <c r="AH141" s="41"/>
      <c r="AI141" s="27" t="str">
        <f>'[1]Месячный отчет Доходы в Excel'!B95</f>
        <v>000 1 14 06000 00 0000 430</v>
      </c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9"/>
      <c r="BC141" s="42">
        <f>BC142</f>
        <v>4573600</v>
      </c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4"/>
      <c r="BW141" s="42">
        <f>BW142+BW144</f>
        <v>93782.34</v>
      </c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4"/>
      <c r="CO141" s="36">
        <f t="shared" si="1"/>
        <v>4479817.66</v>
      </c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7"/>
    </row>
    <row r="142" spans="1:110" ht="57.75" customHeight="1">
      <c r="A142" s="25" t="str">
        <f>'[1]Месячный отчет Доходы в Excel'!A96</f>
        <v> Доходы от продажи земельных участков, государственная собственность на которые не разграничена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6"/>
      <c r="AC142" s="40" t="s">
        <v>43</v>
      </c>
      <c r="AD142" s="41"/>
      <c r="AE142" s="41"/>
      <c r="AF142" s="41"/>
      <c r="AG142" s="41"/>
      <c r="AH142" s="41"/>
      <c r="AI142" s="27" t="str">
        <f>'[1]Месячный отчет Доходы в Excel'!B96</f>
        <v>000 1 14 06010 00 0000 430</v>
      </c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9"/>
      <c r="BC142" s="42">
        <f>BC143</f>
        <v>4573600</v>
      </c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4"/>
      <c r="BW142" s="42">
        <f>BW143</f>
        <v>93782.34</v>
      </c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4"/>
      <c r="CO142" s="36">
        <f t="shared" si="1"/>
        <v>4479817.66</v>
      </c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7"/>
    </row>
    <row r="143" spans="1:110" ht="79.5" customHeight="1">
      <c r="A143" s="25" t="str">
        <f>'[1]Месячный отчет Доходы в Excel'!A97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6"/>
      <c r="AC143" s="40" t="s">
        <v>43</v>
      </c>
      <c r="AD143" s="41"/>
      <c r="AE143" s="41"/>
      <c r="AF143" s="41"/>
      <c r="AG143" s="41"/>
      <c r="AH143" s="41"/>
      <c r="AI143" s="27" t="s">
        <v>119</v>
      </c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9"/>
      <c r="BC143" s="42">
        <v>4573600</v>
      </c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4"/>
      <c r="BW143" s="42">
        <v>93782.34</v>
      </c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4"/>
      <c r="CO143" s="36">
        <f t="shared" si="1"/>
        <v>4479817.66</v>
      </c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7"/>
    </row>
    <row r="144" spans="1:110" ht="84.75" customHeight="1" hidden="1">
      <c r="A144" s="25" t="str">
        <f>'[1]Месячный отчет Доходы в Excel'!A98</f>
        <v> 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6"/>
      <c r="AC144" s="40" t="s">
        <v>43</v>
      </c>
      <c r="AD144" s="41"/>
      <c r="AE144" s="41"/>
      <c r="AF144" s="41"/>
      <c r="AG144" s="41"/>
      <c r="AH144" s="41"/>
      <c r="AI144" s="27" t="str">
        <f>'[1]Месячный отчет Доходы в Excel'!B98</f>
        <v>000 1 14 06020 00 0000 430</v>
      </c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9"/>
      <c r="BC144" s="42">
        <f>'[1]Месячный отчет Доходы в Excel'!C98</f>
        <v>0</v>
      </c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4"/>
      <c r="BW144" s="42">
        <f>BW145</f>
        <v>0</v>
      </c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4"/>
      <c r="CO144" s="36">
        <f t="shared" si="1"/>
        <v>0</v>
      </c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7"/>
    </row>
    <row r="145" spans="1:110" ht="78" customHeight="1" hidden="1">
      <c r="A145" s="25" t="str">
        <f>'[1]Месячный отчет Доходы в Excel'!A99</f>
        <v> Доходы от продажи земельных участков, находящихся в собственности поселений (за исключением земельных участков муниципальных автономных учреждений)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6"/>
      <c r="AC145" s="40" t="s">
        <v>43</v>
      </c>
      <c r="AD145" s="41"/>
      <c r="AE145" s="41"/>
      <c r="AF145" s="41"/>
      <c r="AG145" s="41"/>
      <c r="AH145" s="41"/>
      <c r="AI145" s="27" t="str">
        <f>'[1]Месячный отчет Доходы в Excel'!B99</f>
        <v>000 1 14 06026 10 0000 430</v>
      </c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9"/>
      <c r="BC145" s="42">
        <f>'[1]Месячный отчет Доходы в Excel'!C99</f>
        <v>0</v>
      </c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4"/>
      <c r="BW145" s="42">
        <v>0</v>
      </c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4"/>
      <c r="CO145" s="36">
        <f t="shared" si="1"/>
        <v>0</v>
      </c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7"/>
    </row>
    <row r="146" spans="1:110" ht="22.5" customHeight="1">
      <c r="A146" s="25" t="str">
        <f>'[1]Месячный отчет Доходы в Excel'!A100</f>
        <v> ПРОЧИЕ НЕНАЛОГОВЫЕ ДОХОДЫ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6"/>
      <c r="AC146" s="40" t="s">
        <v>43</v>
      </c>
      <c r="AD146" s="41"/>
      <c r="AE146" s="41"/>
      <c r="AF146" s="41"/>
      <c r="AG146" s="41"/>
      <c r="AH146" s="41"/>
      <c r="AI146" s="27" t="str">
        <f>'[1]Месячный отчет Доходы в Excel'!B100</f>
        <v>000 1 17 00000 00 0000 000</v>
      </c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9"/>
      <c r="BC146" s="42">
        <f>'[1]Месячный отчет Доходы в Excel'!C100</f>
        <v>0</v>
      </c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4"/>
      <c r="BW146" s="42">
        <f>BW147+BW149</f>
        <v>10262.6</v>
      </c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4"/>
      <c r="CO146" s="36">
        <f t="shared" si="1"/>
        <v>-10262.6</v>
      </c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7"/>
    </row>
    <row r="147" spans="1:110" ht="12">
      <c r="A147" s="25" t="s">
        <v>58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6"/>
      <c r="AC147" s="35" t="s">
        <v>43</v>
      </c>
      <c r="AD147" s="28"/>
      <c r="AE147" s="28"/>
      <c r="AF147" s="28"/>
      <c r="AG147" s="28"/>
      <c r="AH147" s="29"/>
      <c r="AI147" s="27" t="s">
        <v>59</v>
      </c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9"/>
      <c r="BC147" s="30">
        <v>0</v>
      </c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2"/>
      <c r="BW147" s="30">
        <f>BW148</f>
        <v>1742.6</v>
      </c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2"/>
      <c r="CO147" s="36">
        <f>BC147-BW147</f>
        <v>-1742.6</v>
      </c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7"/>
    </row>
    <row r="148" spans="1:110" ht="12">
      <c r="A148" s="25" t="s">
        <v>61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6"/>
      <c r="AC148" s="35" t="s">
        <v>43</v>
      </c>
      <c r="AD148" s="28"/>
      <c r="AE148" s="28"/>
      <c r="AF148" s="28"/>
      <c r="AG148" s="28"/>
      <c r="AH148" s="29"/>
      <c r="AI148" s="27" t="s">
        <v>60</v>
      </c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9"/>
      <c r="BC148" s="30">
        <v>0</v>
      </c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2"/>
      <c r="BW148" s="30">
        <v>1742.6</v>
      </c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2"/>
      <c r="CO148" s="36">
        <f>BC148-BW148</f>
        <v>-1742.6</v>
      </c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7"/>
    </row>
    <row r="149" spans="1:110" ht="14.25" customHeight="1">
      <c r="A149" s="25" t="str">
        <f>'[1]Месячный отчет Доходы в Excel'!A103</f>
        <v> Прочие неналоговые доходы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6"/>
      <c r="AC149" s="40" t="s">
        <v>43</v>
      </c>
      <c r="AD149" s="41"/>
      <c r="AE149" s="41"/>
      <c r="AF149" s="41"/>
      <c r="AG149" s="41"/>
      <c r="AH149" s="41"/>
      <c r="AI149" s="27" t="str">
        <f>'[1]Месячный отчет Доходы в Excel'!B103</f>
        <v>000 1 17 05000 00 0000 180</v>
      </c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9"/>
      <c r="BC149" s="30">
        <f>'[1]Месячный отчет Доходы в Excel'!C103</f>
        <v>0</v>
      </c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2"/>
      <c r="BW149" s="30">
        <f>BW150</f>
        <v>8520</v>
      </c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2"/>
      <c r="CO149" s="36">
        <f t="shared" si="1"/>
        <v>-8520</v>
      </c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7"/>
    </row>
    <row r="150" spans="1:110" ht="30" customHeight="1">
      <c r="A150" s="25" t="str">
        <f>'[1]Месячный отчет Доходы в Excel'!A104</f>
        <v> Прочие неналоговые доходы бюджетов поселений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6"/>
      <c r="AC150" s="40" t="s">
        <v>43</v>
      </c>
      <c r="AD150" s="41"/>
      <c r="AE150" s="41"/>
      <c r="AF150" s="41"/>
      <c r="AG150" s="41"/>
      <c r="AH150" s="41"/>
      <c r="AI150" s="27" t="str">
        <f>'[1]Месячный отчет Доходы в Excel'!B104</f>
        <v>000 1 17 05050 10 0000 180</v>
      </c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9"/>
      <c r="BC150" s="42">
        <f>'[1]Месячный отчет Доходы в Excel'!C104</f>
        <v>0</v>
      </c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4"/>
      <c r="BW150" s="42">
        <v>8520</v>
      </c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4"/>
      <c r="CO150" s="36">
        <f t="shared" si="1"/>
        <v>-8520</v>
      </c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7"/>
    </row>
    <row r="151" spans="1:110" ht="0.75" customHeight="1" hidden="1">
      <c r="A151" s="25" t="str">
        <f>'[1]Месячный отчет Доходы в Excel'!A105</f>
        <v> ВОЗВРАТ ОСТАТКОВ СУБСИДИЙ, СУБВЕНЦИЙ И ИНЫХ МЕЖБЮДЖЕТНЫХ ТРАНСФЕРТОВ, ИМЕЮЩИХ ЦЕЛЕВОЕ НАЗНАЧЕНИЕ, ПРОШЛЫХ ЛЕТ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6"/>
      <c r="AC151" s="40" t="s">
        <v>43</v>
      </c>
      <c r="AD151" s="41"/>
      <c r="AE151" s="41"/>
      <c r="AF151" s="41"/>
      <c r="AG151" s="41"/>
      <c r="AH151" s="41"/>
      <c r="AI151" s="27" t="str">
        <f>'[1]Месячный отчет Доходы в Excel'!B105</f>
        <v>000 1 19 00000 00 0000 000</v>
      </c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9"/>
      <c r="BC151" s="42">
        <v>0</v>
      </c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4"/>
      <c r="BW151" s="42">
        <v>0</v>
      </c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4"/>
      <c r="CO151" s="36">
        <f t="shared" si="1"/>
        <v>0</v>
      </c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7"/>
    </row>
    <row r="152" spans="1:110" ht="56.25" customHeight="1" hidden="1">
      <c r="A152" s="25" t="str">
        <f>'[1]Месячный отчет Доходы в Excel'!A106</f>
        <v> Возврат остатков субсидий, субвенций и иных межбюджетных трансфертов, имеющих целевое назначение, прошлых лет из бюджетов поселений</v>
      </c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6"/>
      <c r="AC152" s="40" t="s">
        <v>43</v>
      </c>
      <c r="AD152" s="41"/>
      <c r="AE152" s="41"/>
      <c r="AF152" s="41"/>
      <c r="AG152" s="41"/>
      <c r="AH152" s="41"/>
      <c r="AI152" s="27" t="str">
        <f>'[1]Месячный отчет Доходы в Excel'!B106</f>
        <v>000 1 19 05000 10 0000 151</v>
      </c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9"/>
      <c r="BC152" s="42">
        <v>0</v>
      </c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4"/>
      <c r="BW152" s="42">
        <v>0</v>
      </c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4"/>
      <c r="CO152" s="36">
        <f t="shared" si="1"/>
        <v>0</v>
      </c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7"/>
    </row>
    <row r="153" spans="1:110" ht="26.25" customHeight="1">
      <c r="A153" s="25" t="str">
        <f>'[1]Месячный отчет Доходы в Excel'!A107</f>
        <v> БЕЗВОЗМЕЗДНЫЕ ПОСТУПЛЕНИЯ</v>
      </c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6"/>
      <c r="AC153" s="40" t="s">
        <v>43</v>
      </c>
      <c r="AD153" s="41"/>
      <c r="AE153" s="41"/>
      <c r="AF153" s="41"/>
      <c r="AG153" s="41"/>
      <c r="AH153" s="41"/>
      <c r="AI153" s="27" t="str">
        <f>'[1]Месячный отчет Доходы в Excel'!B107</f>
        <v>000 2 00 00000 00 0000 000</v>
      </c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9"/>
      <c r="BC153" s="42">
        <f>BC154+BC163</f>
        <v>43617210</v>
      </c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4"/>
      <c r="BW153" s="42">
        <f>BW154+BW163</f>
        <v>-90090</v>
      </c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4"/>
      <c r="CO153" s="36">
        <f t="shared" si="1"/>
        <v>43707300</v>
      </c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7"/>
    </row>
    <row r="154" spans="1:110" ht="44.25" customHeight="1">
      <c r="A154" s="25" t="str">
        <f>'[1]Месячный отчет Доходы в Excel'!A108</f>
        <v> Безвозмездные поступления от других бюджетов бюджетной системы Российской Федерации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6"/>
      <c r="AC154" s="40" t="s">
        <v>43</v>
      </c>
      <c r="AD154" s="41"/>
      <c r="AE154" s="41"/>
      <c r="AF154" s="41"/>
      <c r="AG154" s="41"/>
      <c r="AH154" s="41"/>
      <c r="AI154" s="27" t="str">
        <f>'[1]Месячный отчет Доходы в Excel'!B108</f>
        <v>000 2 02 00000 00 0000 000</v>
      </c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9"/>
      <c r="BC154" s="42">
        <f>BC155+BC158</f>
        <v>43707300</v>
      </c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4"/>
      <c r="BW154" s="42">
        <f>BW155+BW158</f>
        <v>0</v>
      </c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4"/>
      <c r="CO154" s="36">
        <f t="shared" si="1"/>
        <v>43707300</v>
      </c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7"/>
    </row>
    <row r="155" spans="1:110" ht="46.5" customHeight="1">
      <c r="A155" s="25" t="str">
        <f>'[1]Месячный отчет Доходы в Excel'!A122</f>
        <v> Субвенции бюджетам субъектов Российской Федерации и муниципальных образований</v>
      </c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6"/>
      <c r="AC155" s="40" t="s">
        <v>43</v>
      </c>
      <c r="AD155" s="41"/>
      <c r="AE155" s="41"/>
      <c r="AF155" s="41"/>
      <c r="AG155" s="41"/>
      <c r="AH155" s="41"/>
      <c r="AI155" s="27" t="str">
        <f>'[1]Месячный отчет Доходы в Excel'!B122</f>
        <v>000 2 02 03000 00 0000 151</v>
      </c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9"/>
      <c r="BC155" s="42">
        <f>BC156</f>
        <v>200</v>
      </c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4"/>
      <c r="BW155" s="42">
        <f>BW156</f>
        <v>0</v>
      </c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4"/>
      <c r="CO155" s="36">
        <f t="shared" si="1"/>
        <v>200</v>
      </c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7"/>
    </row>
    <row r="156" spans="1:110" ht="66.75" customHeight="1">
      <c r="A156" s="25" t="str">
        <f>'[5]Месячный отчет Доходы в Excel'!$G$120</f>
        <v> Субвенции местным бюджетам на выполнение передаваемых полномочий субъектов Российской Федерации</v>
      </c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6"/>
      <c r="AC156" s="40" t="s">
        <v>43</v>
      </c>
      <c r="AD156" s="41"/>
      <c r="AE156" s="41"/>
      <c r="AF156" s="41"/>
      <c r="AG156" s="41"/>
      <c r="AH156" s="41"/>
      <c r="AI156" s="27" t="str">
        <f>'[5]Месячный отчет Доходы в Excel'!$I$120</f>
        <v>000 2 02 03024 00 0000 151</v>
      </c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9"/>
      <c r="BC156" s="42">
        <f>BC157</f>
        <v>200</v>
      </c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4"/>
      <c r="BW156" s="42">
        <f>BW157</f>
        <v>0</v>
      </c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4"/>
      <c r="CO156" s="36">
        <f t="shared" si="1"/>
        <v>200</v>
      </c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7"/>
    </row>
    <row r="157" spans="1:110" ht="66.75" customHeight="1">
      <c r="A157" s="25" t="str">
        <f>'[5]Месячный отчет Доходы в Excel'!$G$121</f>
        <v> Субвенции бюджетам поселений на выполнение передаваемых полномочий субъектов Российской Федерации</v>
      </c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6"/>
      <c r="AC157" s="40" t="s">
        <v>43</v>
      </c>
      <c r="AD157" s="41"/>
      <c r="AE157" s="41"/>
      <c r="AF157" s="41"/>
      <c r="AG157" s="41"/>
      <c r="AH157" s="41"/>
      <c r="AI157" s="27" t="str">
        <f>'[5]Месячный отчет Доходы в Excel'!$I$121</f>
        <v>000 2 02 03024 10 0000 151</v>
      </c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9"/>
      <c r="BC157" s="42">
        <v>200</v>
      </c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4"/>
      <c r="BW157" s="42">
        <v>0</v>
      </c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4"/>
      <c r="CO157" s="36">
        <f t="shared" si="1"/>
        <v>200</v>
      </c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7"/>
    </row>
    <row r="158" spans="1:110" ht="24.75" customHeight="1">
      <c r="A158" s="25" t="str">
        <f>'[5]Месячный отчет Доходы в Excel'!G124</f>
        <v> Иные межбюджетные трансферты</v>
      </c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6"/>
      <c r="AC158" s="40" t="s">
        <v>43</v>
      </c>
      <c r="AD158" s="41"/>
      <c r="AE158" s="41"/>
      <c r="AF158" s="41"/>
      <c r="AG158" s="41"/>
      <c r="AH158" s="41"/>
      <c r="AI158" s="27" t="str">
        <f>'[5]Месячный отчет Доходы в Excel'!I124</f>
        <v>000 2 02 04000 00 0000 151</v>
      </c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9"/>
      <c r="BC158" s="42">
        <f>BC161+BC159</f>
        <v>43707100</v>
      </c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4"/>
      <c r="BW158" s="42">
        <f>BW161+BW159</f>
        <v>0</v>
      </c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4"/>
      <c r="CO158" s="36">
        <f t="shared" si="1"/>
        <v>43707100</v>
      </c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7"/>
    </row>
    <row r="159" spans="1:110" ht="81.75" customHeight="1" hidden="1">
      <c r="A159" s="25" t="str">
        <f>'[8]стр.1'!B151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6"/>
      <c r="AC159" s="35" t="s">
        <v>43</v>
      </c>
      <c r="AD159" s="28"/>
      <c r="AE159" s="28"/>
      <c r="AF159" s="28"/>
      <c r="AG159" s="28"/>
      <c r="AH159" s="29"/>
      <c r="AI159" s="27" t="str">
        <f>'[8]стр.1'!AI151</f>
        <v>000 2 02 04012 00 0000 151</v>
      </c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9"/>
      <c r="BC159" s="30">
        <f>BC160</f>
        <v>0</v>
      </c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2"/>
      <c r="BW159" s="30">
        <f>BW160</f>
        <v>0</v>
      </c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2"/>
      <c r="CO159" s="36">
        <f>BC159-BW159</f>
        <v>0</v>
      </c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7"/>
    </row>
    <row r="160" spans="1:110" ht="87" customHeight="1" hidden="1">
      <c r="A160" s="25" t="str">
        <f>'[8]стр.1'!B152</f>
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</c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6"/>
      <c r="AC160" s="35" t="s">
        <v>43</v>
      </c>
      <c r="AD160" s="28"/>
      <c r="AE160" s="28"/>
      <c r="AF160" s="28"/>
      <c r="AG160" s="28"/>
      <c r="AH160" s="29"/>
      <c r="AI160" s="27" t="str">
        <f>'[8]стр.1'!AI152</f>
        <v>000 2 02 04012 10 0000 151</v>
      </c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9"/>
      <c r="BC160" s="30">
        <v>0</v>
      </c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2"/>
      <c r="BW160" s="30">
        <v>0</v>
      </c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2"/>
      <c r="CO160" s="36">
        <f>BC160-BW160</f>
        <v>0</v>
      </c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7"/>
    </row>
    <row r="161" spans="1:110" ht="42.75" customHeight="1">
      <c r="A161" s="25" t="str">
        <f>'[5]Месячный отчет Доходы в Excel'!G125</f>
        <v> Прочие межбюджетные трансферты, передаваемые бюджетам</v>
      </c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6"/>
      <c r="AC161" s="40" t="s">
        <v>43</v>
      </c>
      <c r="AD161" s="41"/>
      <c r="AE161" s="41"/>
      <c r="AF161" s="41"/>
      <c r="AG161" s="41"/>
      <c r="AH161" s="41"/>
      <c r="AI161" s="27" t="str">
        <f>'[5]Месячный отчет Доходы в Excel'!I125</f>
        <v>000 2 02 04999 00 0000 151</v>
      </c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9"/>
      <c r="BC161" s="42">
        <f>BC162</f>
        <v>43707100</v>
      </c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4"/>
      <c r="BW161" s="42">
        <f>BW162</f>
        <v>0</v>
      </c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4"/>
      <c r="CO161" s="36">
        <f t="shared" si="1"/>
        <v>43707100</v>
      </c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7"/>
    </row>
    <row r="162" spans="1:110" ht="44.25" customHeight="1">
      <c r="A162" s="54" t="str">
        <f>'[5]Месячный отчет Доходы в Excel'!G126</f>
        <v> Прочие межбюджетные трансферты, передаваемые бюджетам поселений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5"/>
      <c r="AC162" s="51" t="s">
        <v>43</v>
      </c>
      <c r="AD162" s="39"/>
      <c r="AE162" s="39"/>
      <c r="AF162" s="39"/>
      <c r="AG162" s="39"/>
      <c r="AH162" s="39"/>
      <c r="AI162" s="27" t="str">
        <f>'[5]Месячный отчет Доходы в Excel'!I126</f>
        <v>000 2 02 04999 10 0000 151</v>
      </c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9"/>
      <c r="BC162" s="42">
        <v>43707100</v>
      </c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4"/>
      <c r="BW162" s="42">
        <v>0</v>
      </c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4"/>
      <c r="CO162" s="36">
        <f>BC162-BW162</f>
        <v>43707100</v>
      </c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7"/>
    </row>
    <row r="163" spans="1:110" ht="87" customHeight="1">
      <c r="A163" s="56" t="s">
        <v>120</v>
      </c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7"/>
      <c r="AC163" s="49" t="s">
        <v>43</v>
      </c>
      <c r="AD163" s="50"/>
      <c r="AE163" s="50"/>
      <c r="AF163" s="50"/>
      <c r="AG163" s="50"/>
      <c r="AH163" s="50"/>
      <c r="AI163" s="27" t="s">
        <v>121</v>
      </c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9"/>
      <c r="BC163" s="42">
        <f>BC164</f>
        <v>-90090</v>
      </c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4"/>
      <c r="BW163" s="42">
        <f>BW164</f>
        <v>-90090</v>
      </c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4"/>
      <c r="CO163" s="36">
        <f>BW163-BC163</f>
        <v>0</v>
      </c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7"/>
    </row>
    <row r="164" spans="1:110" ht="87" customHeight="1">
      <c r="A164" s="25" t="s">
        <v>122</v>
      </c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6"/>
      <c r="AC164" s="40" t="s">
        <v>43</v>
      </c>
      <c r="AD164" s="41"/>
      <c r="AE164" s="41"/>
      <c r="AF164" s="41"/>
      <c r="AG164" s="41"/>
      <c r="AH164" s="41"/>
      <c r="AI164" s="27" t="s">
        <v>123</v>
      </c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9"/>
      <c r="BC164" s="42">
        <v>-90090</v>
      </c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4"/>
      <c r="BW164" s="42">
        <v>-90090</v>
      </c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4"/>
      <c r="CO164" s="36">
        <f>BW164-BC164</f>
        <v>0</v>
      </c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7"/>
    </row>
    <row r="165" spans="1:110" ht="0.75" customHeight="1" hidden="1">
      <c r="A165" s="52" t="str">
        <f>'[5]Месячный отчет Доходы в Excel'!G126</f>
        <v> Прочие межбюджетные трансферты, передаваемые бюджетам поселений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3"/>
      <c r="AC165" s="35"/>
      <c r="AD165" s="28"/>
      <c r="AE165" s="28"/>
      <c r="AF165" s="28"/>
      <c r="AG165" s="28"/>
      <c r="AH165" s="29"/>
      <c r="AI165" s="27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9"/>
      <c r="BC165" s="45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8"/>
      <c r="BW165" s="45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8"/>
      <c r="CO165" s="45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7"/>
    </row>
    <row r="166" spans="1:110" ht="12" hidden="1">
      <c r="A166" s="52" t="e">
        <f>'[5]Месячный отчет Доходы в Excel'!G127</f>
        <v>#REF!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3"/>
      <c r="AC166" s="35"/>
      <c r="AD166" s="28"/>
      <c r="AE166" s="28"/>
      <c r="AF166" s="28"/>
      <c r="AG166" s="28"/>
      <c r="AH166" s="29"/>
      <c r="AI166" s="27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9"/>
      <c r="BC166" s="45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8"/>
      <c r="BW166" s="45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8"/>
      <c r="CO166" s="45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7"/>
    </row>
    <row r="167" spans="1:110" ht="10.5" customHeight="1" hidden="1">
      <c r="A167" s="52" t="e">
        <f>'[5]Месячный отчет Доходы в Excel'!G128</f>
        <v>#REF!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3"/>
      <c r="AC167" s="35"/>
      <c r="AD167" s="28"/>
      <c r="AE167" s="28"/>
      <c r="AF167" s="28"/>
      <c r="AG167" s="28"/>
      <c r="AH167" s="29"/>
      <c r="AI167" s="27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9"/>
      <c r="BC167" s="45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8"/>
      <c r="BW167" s="45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8"/>
      <c r="CO167" s="45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7"/>
    </row>
    <row r="168" spans="1:110" ht="12" hidden="1">
      <c r="A168" s="52" t="e">
        <f>'[5]Месячный отчет Доходы в Excel'!G129</f>
        <v>#REF!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3"/>
      <c r="AC168" s="35"/>
      <c r="AD168" s="28"/>
      <c r="AE168" s="28"/>
      <c r="AF168" s="28"/>
      <c r="AG168" s="28"/>
      <c r="AH168" s="29"/>
      <c r="AI168" s="27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9"/>
      <c r="BC168" s="45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8"/>
      <c r="BW168" s="45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8"/>
      <c r="CO168" s="45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7"/>
    </row>
    <row r="169" spans="1:110" ht="12" hidden="1">
      <c r="A169" s="52" t="e">
        <f>'[5]Месячный отчет Доходы в Excel'!G130</f>
        <v>#REF!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3"/>
      <c r="AC169" s="35"/>
      <c r="AD169" s="28"/>
      <c r="AE169" s="28"/>
      <c r="AF169" s="28"/>
      <c r="AG169" s="28"/>
      <c r="AH169" s="29"/>
      <c r="AI169" s="27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9"/>
      <c r="BC169" s="45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8"/>
      <c r="BW169" s="45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8"/>
      <c r="CO169" s="45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7"/>
    </row>
    <row r="170" spans="1:110" ht="12" hidden="1">
      <c r="A170" s="52" t="e">
        <f>'[5]Месячный отчет Доходы в Excel'!G131</f>
        <v>#REF!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3"/>
      <c r="AC170" s="35"/>
      <c r="AD170" s="28"/>
      <c r="AE170" s="28"/>
      <c r="AF170" s="28"/>
      <c r="AG170" s="28"/>
      <c r="AH170" s="29"/>
      <c r="AI170" s="27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9"/>
      <c r="BC170" s="45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8"/>
      <c r="BW170" s="45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8"/>
      <c r="CO170" s="45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7"/>
    </row>
    <row r="171" spans="1:110" ht="12" hidden="1">
      <c r="A171" s="52" t="e">
        <f>'[5]Месячный отчет Доходы в Excel'!G132</f>
        <v>#REF!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3"/>
      <c r="AC171" s="35"/>
      <c r="AD171" s="28"/>
      <c r="AE171" s="28"/>
      <c r="AF171" s="28"/>
      <c r="AG171" s="28"/>
      <c r="AH171" s="29"/>
      <c r="AI171" s="27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9"/>
      <c r="BC171" s="45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8"/>
      <c r="BW171" s="45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8"/>
      <c r="CO171" s="45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7"/>
    </row>
    <row r="172" spans="1:110" ht="12" hidden="1">
      <c r="A172" s="52" t="e">
        <f>'[5]Месячный отчет Доходы в Excel'!G133</f>
        <v>#REF!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3"/>
      <c r="AC172" s="35"/>
      <c r="AD172" s="28"/>
      <c r="AE172" s="28"/>
      <c r="AF172" s="28"/>
      <c r="AG172" s="28"/>
      <c r="AH172" s="29"/>
      <c r="AI172" s="27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9"/>
      <c r="BC172" s="45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8"/>
      <c r="BW172" s="45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8"/>
      <c r="CO172" s="45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7"/>
    </row>
    <row r="173" spans="1:110" ht="12" hidden="1">
      <c r="A173" s="52" t="e">
        <f>'[5]Месячный отчет Доходы в Excel'!G134</f>
        <v>#REF!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3"/>
      <c r="AC173" s="35"/>
      <c r="AD173" s="28"/>
      <c r="AE173" s="28"/>
      <c r="AF173" s="28"/>
      <c r="AG173" s="28"/>
      <c r="AH173" s="29"/>
      <c r="AI173" s="27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9"/>
      <c r="BC173" s="45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8"/>
      <c r="BW173" s="45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8"/>
      <c r="CO173" s="45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7"/>
    </row>
    <row r="174" spans="1:110" ht="0.75" customHeight="1" hidden="1">
      <c r="A174" s="52" t="e">
        <f>'[5]Месячный отчет Доходы в Excel'!G135</f>
        <v>#REF!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3"/>
      <c r="AC174" s="35"/>
      <c r="AD174" s="28"/>
      <c r="AE174" s="28"/>
      <c r="AF174" s="28"/>
      <c r="AG174" s="28"/>
      <c r="AH174" s="29"/>
      <c r="AI174" s="27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9"/>
      <c r="BC174" s="45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8"/>
      <c r="BW174" s="45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8"/>
      <c r="CO174" s="45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7"/>
    </row>
    <row r="175" spans="1:110" ht="12" hidden="1">
      <c r="A175" s="52" t="e">
        <f>'[5]Месячный отчет Доходы в Excel'!G136</f>
        <v>#REF!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3"/>
      <c r="AC175" s="35"/>
      <c r="AD175" s="28"/>
      <c r="AE175" s="28"/>
      <c r="AF175" s="28"/>
      <c r="AG175" s="28"/>
      <c r="AH175" s="29"/>
      <c r="AI175" s="27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9"/>
      <c r="BC175" s="45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8"/>
      <c r="BW175" s="45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8"/>
      <c r="CO175" s="45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7"/>
    </row>
    <row r="176" spans="1:110" ht="12" hidden="1">
      <c r="A176" s="52" t="e">
        <f>'[5]Месячный отчет Доходы в Excel'!G137</f>
        <v>#REF!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3"/>
      <c r="AC176" s="35"/>
      <c r="AD176" s="28"/>
      <c r="AE176" s="28"/>
      <c r="AF176" s="28"/>
      <c r="AG176" s="28"/>
      <c r="AH176" s="29"/>
      <c r="AI176" s="27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9"/>
      <c r="BC176" s="45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8"/>
      <c r="BW176" s="45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8"/>
      <c r="CO176" s="45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7"/>
    </row>
    <row r="177" spans="1:110" ht="18.75" customHeight="1" hidden="1">
      <c r="A177" s="52" t="e">
        <f>'[5]Месячный отчет Доходы в Excel'!G138</f>
        <v>#REF!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3"/>
      <c r="AC177" s="35"/>
      <c r="AD177" s="28"/>
      <c r="AE177" s="28"/>
      <c r="AF177" s="28"/>
      <c r="AG177" s="28"/>
      <c r="AH177" s="29"/>
      <c r="AI177" s="27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9"/>
      <c r="BC177" s="45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8"/>
      <c r="BW177" s="45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8"/>
      <c r="CO177" s="45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7"/>
    </row>
    <row r="178" spans="1:110" ht="21.75" customHeight="1" hidden="1">
      <c r="A178" s="52" t="e">
        <f>'[5]Месячный отчет Доходы в Excel'!G139</f>
        <v>#REF!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3"/>
      <c r="AC178" s="35"/>
      <c r="AD178" s="28"/>
      <c r="AE178" s="28"/>
      <c r="AF178" s="28"/>
      <c r="AG178" s="28"/>
      <c r="AH178" s="29"/>
      <c r="AI178" s="27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9"/>
      <c r="BC178" s="45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8"/>
      <c r="BW178" s="45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8"/>
      <c r="CO178" s="45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7"/>
    </row>
    <row r="179" spans="1:110" ht="0.75" customHeight="1" thickBo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3"/>
      <c r="AC179" s="107" t="s">
        <v>43</v>
      </c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8"/>
      <c r="BM179" s="108"/>
      <c r="BN179" s="108"/>
      <c r="BO179" s="108"/>
      <c r="BP179" s="108"/>
      <c r="BQ179" s="108"/>
      <c r="BR179" s="108"/>
      <c r="BS179" s="108"/>
      <c r="BT179" s="108"/>
      <c r="BU179" s="108"/>
      <c r="BV179" s="108"/>
      <c r="BW179" s="108"/>
      <c r="BX179" s="108"/>
      <c r="BY179" s="108"/>
      <c r="BZ179" s="108"/>
      <c r="CA179" s="108"/>
      <c r="CB179" s="108"/>
      <c r="CC179" s="108"/>
      <c r="CD179" s="108"/>
      <c r="CE179" s="108"/>
      <c r="CF179" s="108"/>
      <c r="CG179" s="108"/>
      <c r="CH179" s="108"/>
      <c r="CI179" s="108"/>
      <c r="CJ179" s="108"/>
      <c r="CK179" s="108"/>
      <c r="CL179" s="108"/>
      <c r="CM179" s="108"/>
      <c r="CN179" s="108"/>
      <c r="CO179" s="108"/>
      <c r="CP179" s="108"/>
      <c r="CQ179" s="108"/>
      <c r="CR179" s="108"/>
      <c r="CS179" s="108"/>
      <c r="CT179" s="108"/>
      <c r="CU179" s="108"/>
      <c r="CV179" s="108"/>
      <c r="CW179" s="108"/>
      <c r="CX179" s="108"/>
      <c r="CY179" s="108"/>
      <c r="CZ179" s="108"/>
      <c r="DA179" s="108"/>
      <c r="DB179" s="108"/>
      <c r="DC179" s="108"/>
      <c r="DD179" s="108"/>
      <c r="DE179" s="108"/>
      <c r="DF179" s="109"/>
    </row>
    <row r="180" spans="1:110" ht="1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</row>
    <row r="181" spans="1:110" ht="10.5" customHeight="1" hidden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</row>
    <row r="182" spans="1:110" ht="12" hidden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</row>
    <row r="183" spans="1:110" ht="12" hidden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</row>
    <row r="184" spans="1:110" ht="12" hidden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</row>
    <row r="185" spans="1:110" ht="12" hidden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</row>
    <row r="186" spans="1:110" ht="12" hidden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</row>
    <row r="187" spans="1:110" ht="12" hidden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</row>
    <row r="188" spans="1:110" ht="12" hidden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</row>
  </sheetData>
  <mergeCells count="1024">
    <mergeCell ref="BW159:CN159"/>
    <mergeCell ref="BW160:CN160"/>
    <mergeCell ref="CO159:DF159"/>
    <mergeCell ref="CO160:DF160"/>
    <mergeCell ref="BW94:CN94"/>
    <mergeCell ref="CO94:DF94"/>
    <mergeCell ref="A159:AB159"/>
    <mergeCell ref="A160:AB160"/>
    <mergeCell ref="AC159:AH159"/>
    <mergeCell ref="AC160:AH160"/>
    <mergeCell ref="AI159:BB159"/>
    <mergeCell ref="AI160:BB160"/>
    <mergeCell ref="BC159:BV159"/>
    <mergeCell ref="BC160:BV160"/>
    <mergeCell ref="A94:AB94"/>
    <mergeCell ref="AC94:AH94"/>
    <mergeCell ref="AI94:BB94"/>
    <mergeCell ref="BC94:BV94"/>
    <mergeCell ref="BW77:CN77"/>
    <mergeCell ref="CO75:DF75"/>
    <mergeCell ref="CO76:DF76"/>
    <mergeCell ref="CO77:DF77"/>
    <mergeCell ref="AI77:BB77"/>
    <mergeCell ref="BC75:BV75"/>
    <mergeCell ref="BC76:BV76"/>
    <mergeCell ref="BC77:BV77"/>
    <mergeCell ref="A77:AB77"/>
    <mergeCell ref="AC75:AH75"/>
    <mergeCell ref="AC76:AH76"/>
    <mergeCell ref="AC77:AH77"/>
    <mergeCell ref="BW74:CN74"/>
    <mergeCell ref="CO74:DF74"/>
    <mergeCell ref="A75:AB75"/>
    <mergeCell ref="A76:AB76"/>
    <mergeCell ref="AI75:BB75"/>
    <mergeCell ref="AI76:BB76"/>
    <mergeCell ref="BW75:CN75"/>
    <mergeCell ref="BW76:CN76"/>
    <mergeCell ref="A74:AB74"/>
    <mergeCell ref="AC74:AH74"/>
    <mergeCell ref="AI74:BB74"/>
    <mergeCell ref="BC74:BV74"/>
    <mergeCell ref="CO63:DF63"/>
    <mergeCell ref="CO64:DF64"/>
    <mergeCell ref="CO65:DF65"/>
    <mergeCell ref="CO66:DF66"/>
    <mergeCell ref="AI66:BB66"/>
    <mergeCell ref="BC63:BV63"/>
    <mergeCell ref="BC64:BV64"/>
    <mergeCell ref="BC65:BV65"/>
    <mergeCell ref="A65:AB65"/>
    <mergeCell ref="A66:AB66"/>
    <mergeCell ref="AC63:AH63"/>
    <mergeCell ref="AC64:AH64"/>
    <mergeCell ref="AC65:AH65"/>
    <mergeCell ref="AC66:AH66"/>
    <mergeCell ref="CO62:DF62"/>
    <mergeCell ref="A57:AB57"/>
    <mergeCell ref="AC57:AH57"/>
    <mergeCell ref="AI57:BB57"/>
    <mergeCell ref="A62:AB62"/>
    <mergeCell ref="AC62:AH62"/>
    <mergeCell ref="AI62:BB62"/>
    <mergeCell ref="BC62:BV62"/>
    <mergeCell ref="A59:AB59"/>
    <mergeCell ref="AC58:AH58"/>
    <mergeCell ref="CO53:DF53"/>
    <mergeCell ref="CO54:DF54"/>
    <mergeCell ref="CO55:DF55"/>
    <mergeCell ref="BC57:BV57"/>
    <mergeCell ref="BW54:CN54"/>
    <mergeCell ref="BW55:CN55"/>
    <mergeCell ref="BW57:CN57"/>
    <mergeCell ref="BC54:BV54"/>
    <mergeCell ref="BC55:BV55"/>
    <mergeCell ref="CO57:DF57"/>
    <mergeCell ref="A55:AB55"/>
    <mergeCell ref="AC52:AH52"/>
    <mergeCell ref="AC53:AH53"/>
    <mergeCell ref="AC54:AH54"/>
    <mergeCell ref="AC55:AH55"/>
    <mergeCell ref="A53:AB53"/>
    <mergeCell ref="BW53:CN53"/>
    <mergeCell ref="BC52:BV52"/>
    <mergeCell ref="BC53:BV53"/>
    <mergeCell ref="A54:AB54"/>
    <mergeCell ref="AI54:BB54"/>
    <mergeCell ref="CO51:DF51"/>
    <mergeCell ref="A52:AB52"/>
    <mergeCell ref="A51:AB51"/>
    <mergeCell ref="AC51:AH51"/>
    <mergeCell ref="AI51:BB51"/>
    <mergeCell ref="BC51:BV51"/>
    <mergeCell ref="AI52:BB52"/>
    <mergeCell ref="BW52:CN52"/>
    <mergeCell ref="CO52:DF52"/>
    <mergeCell ref="AI179:BB179"/>
    <mergeCell ref="AC179:AH179"/>
    <mergeCell ref="BC179:BV179"/>
    <mergeCell ref="CO42:DF42"/>
    <mergeCell ref="CO179:DF179"/>
    <mergeCell ref="BW56:CN56"/>
    <mergeCell ref="CO56:DF56"/>
    <mergeCell ref="BW179:CN179"/>
    <mergeCell ref="AC47:AH47"/>
    <mergeCell ref="BW51:CN51"/>
    <mergeCell ref="BC56:BV56"/>
    <mergeCell ref="AI47:BB47"/>
    <mergeCell ref="BC47:BV47"/>
    <mergeCell ref="AC45:AH45"/>
    <mergeCell ref="BC46:BV46"/>
    <mergeCell ref="AI53:BB53"/>
    <mergeCell ref="AI55:BB55"/>
    <mergeCell ref="AC56:AH56"/>
    <mergeCell ref="AI56:BB56"/>
    <mergeCell ref="AC50:AH50"/>
    <mergeCell ref="AI50:BB50"/>
    <mergeCell ref="BC50:BV50"/>
    <mergeCell ref="CO45:DF45"/>
    <mergeCell ref="BW46:CN46"/>
    <mergeCell ref="CO46:DF46"/>
    <mergeCell ref="BC45:BV45"/>
    <mergeCell ref="BW50:CN50"/>
    <mergeCell ref="CO50:DF50"/>
    <mergeCell ref="CO47:DF47"/>
    <mergeCell ref="BW47:CN47"/>
    <mergeCell ref="CO44:DF44"/>
    <mergeCell ref="CO43:DF43"/>
    <mergeCell ref="BC44:BV44"/>
    <mergeCell ref="BW43:CN43"/>
    <mergeCell ref="AI45:BB45"/>
    <mergeCell ref="AC46:AH46"/>
    <mergeCell ref="AI46:BB46"/>
    <mergeCell ref="BW42:CN42"/>
    <mergeCell ref="AC43:AH43"/>
    <mergeCell ref="BW44:CN44"/>
    <mergeCell ref="AC44:AH44"/>
    <mergeCell ref="AI44:BB44"/>
    <mergeCell ref="BW45:CN45"/>
    <mergeCell ref="AC41:AH41"/>
    <mergeCell ref="AI41:BB41"/>
    <mergeCell ref="BC41:BV41"/>
    <mergeCell ref="AI43:BB43"/>
    <mergeCell ref="BC43:BV43"/>
    <mergeCell ref="AC42:AH42"/>
    <mergeCell ref="AI42:BB42"/>
    <mergeCell ref="BC42:BV42"/>
    <mergeCell ref="CO38:DF38"/>
    <mergeCell ref="BW39:CN39"/>
    <mergeCell ref="CO39:DF39"/>
    <mergeCell ref="BC39:BV39"/>
    <mergeCell ref="BW41:CN41"/>
    <mergeCell ref="CO41:DF41"/>
    <mergeCell ref="CO40:DF40"/>
    <mergeCell ref="AC38:AH38"/>
    <mergeCell ref="AI38:BB38"/>
    <mergeCell ref="BC38:BV38"/>
    <mergeCell ref="BW40:CN40"/>
    <mergeCell ref="BW38:CN38"/>
    <mergeCell ref="AC39:AH39"/>
    <mergeCell ref="AI39:BB39"/>
    <mergeCell ref="AC40:AH40"/>
    <mergeCell ref="AC37:AH37"/>
    <mergeCell ref="AI37:BB37"/>
    <mergeCell ref="BC37:BV37"/>
    <mergeCell ref="AI40:BB40"/>
    <mergeCell ref="BC40:BV40"/>
    <mergeCell ref="CO34:DF34"/>
    <mergeCell ref="BW35:CN35"/>
    <mergeCell ref="CO35:DF35"/>
    <mergeCell ref="BC35:BV35"/>
    <mergeCell ref="BW37:CN37"/>
    <mergeCell ref="CO37:DF37"/>
    <mergeCell ref="CO36:DF36"/>
    <mergeCell ref="AC34:AH34"/>
    <mergeCell ref="AI34:BB34"/>
    <mergeCell ref="BC34:BV34"/>
    <mergeCell ref="BW36:CN36"/>
    <mergeCell ref="BW34:CN34"/>
    <mergeCell ref="AC35:AH35"/>
    <mergeCell ref="AI35:BB35"/>
    <mergeCell ref="AC36:AH36"/>
    <mergeCell ref="AC33:AH33"/>
    <mergeCell ref="AI33:BB33"/>
    <mergeCell ref="BC33:BV33"/>
    <mergeCell ref="AI36:BB36"/>
    <mergeCell ref="BC36:BV36"/>
    <mergeCell ref="AI32:BB32"/>
    <mergeCell ref="BC32:BV32"/>
    <mergeCell ref="CO30:DF30"/>
    <mergeCell ref="BW31:CN31"/>
    <mergeCell ref="CO31:DF31"/>
    <mergeCell ref="BC31:BV31"/>
    <mergeCell ref="BW33:CN33"/>
    <mergeCell ref="CO33:DF33"/>
    <mergeCell ref="CO32:DF32"/>
    <mergeCell ref="AC30:AH30"/>
    <mergeCell ref="AI30:BB30"/>
    <mergeCell ref="BC30:BV30"/>
    <mergeCell ref="BW32:CN32"/>
    <mergeCell ref="BW30:CN30"/>
    <mergeCell ref="AC31:AH31"/>
    <mergeCell ref="AI31:BB31"/>
    <mergeCell ref="AC32:AH32"/>
    <mergeCell ref="BW29:CN29"/>
    <mergeCell ref="CO29:DF29"/>
    <mergeCell ref="AC28:AH28"/>
    <mergeCell ref="AC29:AH29"/>
    <mergeCell ref="AI29:BB29"/>
    <mergeCell ref="BC29:BV29"/>
    <mergeCell ref="AI28:BB28"/>
    <mergeCell ref="BC28:BV28"/>
    <mergeCell ref="BW28:CN28"/>
    <mergeCell ref="CO28:DF28"/>
    <mergeCell ref="BW26:CN26"/>
    <mergeCell ref="CO26:DF26"/>
    <mergeCell ref="BW27:CN27"/>
    <mergeCell ref="CO27:DF27"/>
    <mergeCell ref="AC27:AH27"/>
    <mergeCell ref="AI27:BB27"/>
    <mergeCell ref="BC27:BV27"/>
    <mergeCell ref="AC26:AH26"/>
    <mergeCell ref="AI26:BB26"/>
    <mergeCell ref="BC26:BV26"/>
    <mergeCell ref="CO18:DF18"/>
    <mergeCell ref="CO19:DF19"/>
    <mergeCell ref="A26:AB26"/>
    <mergeCell ref="CO20:DF20"/>
    <mergeCell ref="AC25:AH25"/>
    <mergeCell ref="AI25:BB25"/>
    <mergeCell ref="BC25:BV25"/>
    <mergeCell ref="BW25:CN25"/>
    <mergeCell ref="CO25:DF25"/>
    <mergeCell ref="AC20:AH20"/>
    <mergeCell ref="A8:AO8"/>
    <mergeCell ref="A11:DF11"/>
    <mergeCell ref="CO8:DF8"/>
    <mergeCell ref="CO9:DF9"/>
    <mergeCell ref="CO10:DF10"/>
    <mergeCell ref="BC18:BV18"/>
    <mergeCell ref="BW18:CN18"/>
    <mergeCell ref="BW20:CN20"/>
    <mergeCell ref="AI20:BB20"/>
    <mergeCell ref="BC20:BV20"/>
    <mergeCell ref="AC19:AH19"/>
    <mergeCell ref="AI19:BB19"/>
    <mergeCell ref="BC19:BV19"/>
    <mergeCell ref="BW19:CN19"/>
    <mergeCell ref="AC18:AH18"/>
    <mergeCell ref="AI18:BB18"/>
    <mergeCell ref="AP8:CA8"/>
    <mergeCell ref="CO4:DF4"/>
    <mergeCell ref="CO5:DF5"/>
    <mergeCell ref="BW16:CN16"/>
    <mergeCell ref="CO16:DF16"/>
    <mergeCell ref="AC17:AH17"/>
    <mergeCell ref="AI17:BB17"/>
    <mergeCell ref="AP5:BM5"/>
    <mergeCell ref="BC17:BV17"/>
    <mergeCell ref="BW17:CN17"/>
    <mergeCell ref="CO17:DF17"/>
    <mergeCell ref="AC16:AH16"/>
    <mergeCell ref="AI16:BB16"/>
    <mergeCell ref="BC16:BV16"/>
    <mergeCell ref="A12:AB12"/>
    <mergeCell ref="A13:AB13"/>
    <mergeCell ref="AC12:AH12"/>
    <mergeCell ref="AC13:AH13"/>
    <mergeCell ref="AC15:AH15"/>
    <mergeCell ref="AI12:BB12"/>
    <mergeCell ref="AI13:BB13"/>
    <mergeCell ref="AI14:BB14"/>
    <mergeCell ref="BC12:BV12"/>
    <mergeCell ref="BW12:CN12"/>
    <mergeCell ref="CO12:DF12"/>
    <mergeCell ref="BC13:BV13"/>
    <mergeCell ref="BW13:CN13"/>
    <mergeCell ref="CO13:DF13"/>
    <mergeCell ref="BC15:BV15"/>
    <mergeCell ref="BW15:CN15"/>
    <mergeCell ref="CO15:DF15"/>
    <mergeCell ref="A14:AB14"/>
    <mergeCell ref="A15:AB15"/>
    <mergeCell ref="AI15:BB15"/>
    <mergeCell ref="BC14:BV14"/>
    <mergeCell ref="BW14:CN14"/>
    <mergeCell ref="CO14:DF14"/>
    <mergeCell ref="AC14:AH14"/>
    <mergeCell ref="A16:AB16"/>
    <mergeCell ref="A17:AB17"/>
    <mergeCell ref="A18:AB18"/>
    <mergeCell ref="A19:AB19"/>
    <mergeCell ref="A20:AB20"/>
    <mergeCell ref="A25:AB25"/>
    <mergeCell ref="A27:AB27"/>
    <mergeCell ref="A28:AB28"/>
    <mergeCell ref="A21:AB21"/>
    <mergeCell ref="A22:AB22"/>
    <mergeCell ref="A23:AB23"/>
    <mergeCell ref="A24:AB24"/>
    <mergeCell ref="A29:AB29"/>
    <mergeCell ref="A30:AB30"/>
    <mergeCell ref="A31:AB31"/>
    <mergeCell ref="A32:AB32"/>
    <mergeCell ref="A40:AB40"/>
    <mergeCell ref="A33:AB33"/>
    <mergeCell ref="A34:AB34"/>
    <mergeCell ref="A35:AB35"/>
    <mergeCell ref="A36:AB36"/>
    <mergeCell ref="CO3:DF3"/>
    <mergeCell ref="BN5:BQ5"/>
    <mergeCell ref="BR5:BT5"/>
    <mergeCell ref="A58:AB58"/>
    <mergeCell ref="A50:AB50"/>
    <mergeCell ref="A56:AB56"/>
    <mergeCell ref="CO6:DF6"/>
    <mergeCell ref="CO7:DF7"/>
    <mergeCell ref="S7:CA7"/>
    <mergeCell ref="A44:AB44"/>
    <mergeCell ref="T3:CM3"/>
    <mergeCell ref="A45:AB45"/>
    <mergeCell ref="A46:AB46"/>
    <mergeCell ref="A47:AB47"/>
    <mergeCell ref="A41:AB41"/>
    <mergeCell ref="A42:AB42"/>
    <mergeCell ref="A43:AB43"/>
    <mergeCell ref="A37:AB37"/>
    <mergeCell ref="A38:AB38"/>
    <mergeCell ref="A39:AB39"/>
    <mergeCell ref="AI58:BB58"/>
    <mergeCell ref="BC58:BV58"/>
    <mergeCell ref="A64:AB64"/>
    <mergeCell ref="BW58:CN58"/>
    <mergeCell ref="AC61:AH61"/>
    <mergeCell ref="CO58:DF58"/>
    <mergeCell ref="A61:AB61"/>
    <mergeCell ref="A60:AB60"/>
    <mergeCell ref="AI59:BB59"/>
    <mergeCell ref="AI60:BB60"/>
    <mergeCell ref="BW59:CN59"/>
    <mergeCell ref="CO59:DF59"/>
    <mergeCell ref="BW60:CN60"/>
    <mergeCell ref="AC59:AH59"/>
    <mergeCell ref="AC60:AH60"/>
    <mergeCell ref="AC69:AH69"/>
    <mergeCell ref="BC59:BV59"/>
    <mergeCell ref="BC60:BV60"/>
    <mergeCell ref="BC61:BV61"/>
    <mergeCell ref="AI63:BB63"/>
    <mergeCell ref="BC66:BV66"/>
    <mergeCell ref="CO60:DF60"/>
    <mergeCell ref="CO61:DF61"/>
    <mergeCell ref="BC69:BV69"/>
    <mergeCell ref="BW69:CN69"/>
    <mergeCell ref="CO69:DF69"/>
    <mergeCell ref="BW63:CN63"/>
    <mergeCell ref="BW64:CN64"/>
    <mergeCell ref="BW65:CN65"/>
    <mergeCell ref="BW66:CN66"/>
    <mergeCell ref="BW62:CN62"/>
    <mergeCell ref="A73:AB73"/>
    <mergeCell ref="AI73:BB73"/>
    <mergeCell ref="BW73:CN73"/>
    <mergeCell ref="BW61:CN61"/>
    <mergeCell ref="AI61:BB61"/>
    <mergeCell ref="AI69:BB69"/>
    <mergeCell ref="AI64:BB64"/>
    <mergeCell ref="AI65:BB65"/>
    <mergeCell ref="A69:AB69"/>
    <mergeCell ref="A63:AB63"/>
    <mergeCell ref="A78:AB78"/>
    <mergeCell ref="A79:AB79"/>
    <mergeCell ref="A80:AB80"/>
    <mergeCell ref="A81:AB81"/>
    <mergeCell ref="A82:AB82"/>
    <mergeCell ref="A83:AB83"/>
    <mergeCell ref="A84:AB84"/>
    <mergeCell ref="A85:AB85"/>
    <mergeCell ref="A86:AB86"/>
    <mergeCell ref="A87:AB87"/>
    <mergeCell ref="A88:AB88"/>
    <mergeCell ref="A89:AB89"/>
    <mergeCell ref="A90:AB90"/>
    <mergeCell ref="A91:AB91"/>
    <mergeCell ref="A92:AB92"/>
    <mergeCell ref="A93:AB93"/>
    <mergeCell ref="A95:AB95"/>
    <mergeCell ref="A96:AB96"/>
    <mergeCell ref="A97:AB97"/>
    <mergeCell ref="A98:AB98"/>
    <mergeCell ref="A99:AB99"/>
    <mergeCell ref="A100:AB100"/>
    <mergeCell ref="A101:AB101"/>
    <mergeCell ref="A102:AB102"/>
    <mergeCell ref="A103:AB103"/>
    <mergeCell ref="A104:AB104"/>
    <mergeCell ref="A105:AB105"/>
    <mergeCell ref="A106:AB106"/>
    <mergeCell ref="A107:AB107"/>
    <mergeCell ref="A108:AB108"/>
    <mergeCell ref="A109:AB109"/>
    <mergeCell ref="A113:AB113"/>
    <mergeCell ref="A110:AB110"/>
    <mergeCell ref="A111:AB111"/>
    <mergeCell ref="A112:AB112"/>
    <mergeCell ref="A114:AB114"/>
    <mergeCell ref="A115:AB115"/>
    <mergeCell ref="A116:AB116"/>
    <mergeCell ref="A117:AB117"/>
    <mergeCell ref="A118:AB118"/>
    <mergeCell ref="A119:AB119"/>
    <mergeCell ref="A120:AB120"/>
    <mergeCell ref="A121:AB121"/>
    <mergeCell ref="A122:AB122"/>
    <mergeCell ref="A125:AB125"/>
    <mergeCell ref="A126:AB126"/>
    <mergeCell ref="A127:AB127"/>
    <mergeCell ref="A123:AB123"/>
    <mergeCell ref="A124:AB124"/>
    <mergeCell ref="A128:AB128"/>
    <mergeCell ref="A129:AB129"/>
    <mergeCell ref="A130:AB130"/>
    <mergeCell ref="A131:AB131"/>
    <mergeCell ref="A132:AB132"/>
    <mergeCell ref="A133:AB133"/>
    <mergeCell ref="A137:AB137"/>
    <mergeCell ref="A138:AB138"/>
    <mergeCell ref="A134:AB134"/>
    <mergeCell ref="A139:AB139"/>
    <mergeCell ref="A140:AB140"/>
    <mergeCell ref="A141:AB141"/>
    <mergeCell ref="A142:AB142"/>
    <mergeCell ref="A149:AB149"/>
    <mergeCell ref="A150:AB150"/>
    <mergeCell ref="A143:AB143"/>
    <mergeCell ref="A144:AB144"/>
    <mergeCell ref="A145:AB145"/>
    <mergeCell ref="A146:AB146"/>
    <mergeCell ref="A147:AB147"/>
    <mergeCell ref="A148:AB148"/>
    <mergeCell ref="A151:AB151"/>
    <mergeCell ref="A152:AB152"/>
    <mergeCell ref="A153:AB153"/>
    <mergeCell ref="A154:AB154"/>
    <mergeCell ref="A155:AB155"/>
    <mergeCell ref="A156:AB156"/>
    <mergeCell ref="A157:AB157"/>
    <mergeCell ref="A158:AB158"/>
    <mergeCell ref="A161:AB161"/>
    <mergeCell ref="A162:AB162"/>
    <mergeCell ref="A163:AB163"/>
    <mergeCell ref="A164:AB164"/>
    <mergeCell ref="A165:AB165"/>
    <mergeCell ref="A166:AB166"/>
    <mergeCell ref="A167:AB167"/>
    <mergeCell ref="A168:AB168"/>
    <mergeCell ref="A169:AB169"/>
    <mergeCell ref="A170:AB170"/>
    <mergeCell ref="A171:AB171"/>
    <mergeCell ref="A172:AB172"/>
    <mergeCell ref="A173:AB173"/>
    <mergeCell ref="A174:AB174"/>
    <mergeCell ref="A175:AB175"/>
    <mergeCell ref="A176:AB176"/>
    <mergeCell ref="A177:AB177"/>
    <mergeCell ref="A178:AB178"/>
    <mergeCell ref="A179:AB179"/>
    <mergeCell ref="AC73:AH73"/>
    <mergeCell ref="AC78:AH78"/>
    <mergeCell ref="AC79:AH79"/>
    <mergeCell ref="AC80:AH80"/>
    <mergeCell ref="AC81:AH81"/>
    <mergeCell ref="AC82:AH82"/>
    <mergeCell ref="AC83:AH83"/>
    <mergeCell ref="AC84:AH84"/>
    <mergeCell ref="AC85:AH85"/>
    <mergeCell ref="AC86:AH86"/>
    <mergeCell ref="AC87:AH87"/>
    <mergeCell ref="AC88:AH88"/>
    <mergeCell ref="AC89:AH89"/>
    <mergeCell ref="AC90:AH90"/>
    <mergeCell ref="AC91:AH91"/>
    <mergeCell ref="AC92:AH92"/>
    <mergeCell ref="AC93:AH93"/>
    <mergeCell ref="AC95:AH95"/>
    <mergeCell ref="AC96:AH96"/>
    <mergeCell ref="AC97:AH97"/>
    <mergeCell ref="AC98:AH98"/>
    <mergeCell ref="AC99:AH99"/>
    <mergeCell ref="AC100:AH100"/>
    <mergeCell ref="AC101:AH101"/>
    <mergeCell ref="AC102:AH102"/>
    <mergeCell ref="AC103:AH103"/>
    <mergeCell ref="AC104:AH104"/>
    <mergeCell ref="AC105:AH105"/>
    <mergeCell ref="AC106:AH106"/>
    <mergeCell ref="AC107:AH107"/>
    <mergeCell ref="AC108:AH108"/>
    <mergeCell ref="AC109:AH109"/>
    <mergeCell ref="AC113:AH113"/>
    <mergeCell ref="AC114:AH114"/>
    <mergeCell ref="AC115:AH115"/>
    <mergeCell ref="AC110:AH110"/>
    <mergeCell ref="AC111:AH111"/>
    <mergeCell ref="AC112:AH112"/>
    <mergeCell ref="AC116:AH116"/>
    <mergeCell ref="AC117:AH117"/>
    <mergeCell ref="AC118:AH118"/>
    <mergeCell ref="AC119:AH119"/>
    <mergeCell ref="AC120:AH120"/>
    <mergeCell ref="AC121:AH121"/>
    <mergeCell ref="AC122:AH122"/>
    <mergeCell ref="AC125:AH125"/>
    <mergeCell ref="AC123:AH123"/>
    <mergeCell ref="AC124:AH124"/>
    <mergeCell ref="AC126:AH126"/>
    <mergeCell ref="AC127:AH127"/>
    <mergeCell ref="AC128:AH128"/>
    <mergeCell ref="AC129:AH129"/>
    <mergeCell ref="AC130:AH130"/>
    <mergeCell ref="AC131:AH131"/>
    <mergeCell ref="AC132:AH132"/>
    <mergeCell ref="AC133:AH133"/>
    <mergeCell ref="AC137:AH137"/>
    <mergeCell ref="AC138:AH138"/>
    <mergeCell ref="AC139:AH139"/>
    <mergeCell ref="AC140:AH140"/>
    <mergeCell ref="AC145:AH145"/>
    <mergeCell ref="AC146:AH146"/>
    <mergeCell ref="AC141:AH141"/>
    <mergeCell ref="AC142:AH142"/>
    <mergeCell ref="AC143:AH143"/>
    <mergeCell ref="AC144:AH144"/>
    <mergeCell ref="AC149:AH149"/>
    <mergeCell ref="AC150:AH150"/>
    <mergeCell ref="AC151:AH151"/>
    <mergeCell ref="AC152:AH152"/>
    <mergeCell ref="AC153:AH153"/>
    <mergeCell ref="AC154:AH154"/>
    <mergeCell ref="AC155:AH155"/>
    <mergeCell ref="AC156:AH156"/>
    <mergeCell ref="AC157:AH157"/>
    <mergeCell ref="AC158:AH158"/>
    <mergeCell ref="AC161:AH161"/>
    <mergeCell ref="AC162:AH162"/>
    <mergeCell ref="AC163:AH163"/>
    <mergeCell ref="AC164:AH164"/>
    <mergeCell ref="AC165:AH165"/>
    <mergeCell ref="AC166:AH166"/>
    <mergeCell ref="AC167:AH167"/>
    <mergeCell ref="AC168:AH168"/>
    <mergeCell ref="AC169:AH169"/>
    <mergeCell ref="AC170:AH170"/>
    <mergeCell ref="AC171:AH171"/>
    <mergeCell ref="AC172:AH172"/>
    <mergeCell ref="AC173:AH173"/>
    <mergeCell ref="AC174:AH174"/>
    <mergeCell ref="AC175:AH175"/>
    <mergeCell ref="AC176:AH176"/>
    <mergeCell ref="AC177:AH177"/>
    <mergeCell ref="AC178:AH178"/>
    <mergeCell ref="AI78:BB78"/>
    <mergeCell ref="AI79:BB79"/>
    <mergeCell ref="AI80:BB80"/>
    <mergeCell ref="AI81:BB81"/>
    <mergeCell ref="AI82:BB82"/>
    <mergeCell ref="AI83:BB83"/>
    <mergeCell ref="AI84:BB84"/>
    <mergeCell ref="AI85:BB85"/>
    <mergeCell ref="AI86:BB86"/>
    <mergeCell ref="AI87:BB87"/>
    <mergeCell ref="AI88:BB88"/>
    <mergeCell ref="AI89:BB89"/>
    <mergeCell ref="AI90:BB90"/>
    <mergeCell ref="AI91:BB91"/>
    <mergeCell ref="AI92:BB92"/>
    <mergeCell ref="AI93:BB93"/>
    <mergeCell ref="AI95:BB95"/>
    <mergeCell ref="AI96:BB96"/>
    <mergeCell ref="AI97:BB97"/>
    <mergeCell ref="AI98:BB98"/>
    <mergeCell ref="AI99:BB99"/>
    <mergeCell ref="AI100:BB100"/>
    <mergeCell ref="AI101:BB101"/>
    <mergeCell ref="AI102:BB102"/>
    <mergeCell ref="AI103:BB103"/>
    <mergeCell ref="AI104:BB104"/>
    <mergeCell ref="AI105:BB105"/>
    <mergeCell ref="AI106:BB106"/>
    <mergeCell ref="AI107:BB107"/>
    <mergeCell ref="AI108:BB108"/>
    <mergeCell ref="AI109:BB109"/>
    <mergeCell ref="AI113:BB113"/>
    <mergeCell ref="AI110:BB110"/>
    <mergeCell ref="AI111:BB111"/>
    <mergeCell ref="AI112:BB112"/>
    <mergeCell ref="AI114:BB114"/>
    <mergeCell ref="AI115:BB115"/>
    <mergeCell ref="AI116:BB116"/>
    <mergeCell ref="AI117:BB117"/>
    <mergeCell ref="AI118:BB118"/>
    <mergeCell ref="AI119:BB119"/>
    <mergeCell ref="AI120:BB120"/>
    <mergeCell ref="AI121:BB121"/>
    <mergeCell ref="AI122:BB122"/>
    <mergeCell ref="AI125:BB125"/>
    <mergeCell ref="AI126:BB126"/>
    <mergeCell ref="AI127:BB127"/>
    <mergeCell ref="AI123:BB123"/>
    <mergeCell ref="AI124:BB124"/>
    <mergeCell ref="AI128:BB128"/>
    <mergeCell ref="AI129:BB129"/>
    <mergeCell ref="AI130:BB130"/>
    <mergeCell ref="AI131:BB131"/>
    <mergeCell ref="AI132:BB132"/>
    <mergeCell ref="AI133:BB133"/>
    <mergeCell ref="AI137:BB137"/>
    <mergeCell ref="AI138:BB138"/>
    <mergeCell ref="AI139:BB139"/>
    <mergeCell ref="AI140:BB140"/>
    <mergeCell ref="AI141:BB141"/>
    <mergeCell ref="AI142:BB142"/>
    <mergeCell ref="AI149:BB149"/>
    <mergeCell ref="AI150:BB150"/>
    <mergeCell ref="AI143:BB143"/>
    <mergeCell ref="AI144:BB144"/>
    <mergeCell ref="AI145:BB145"/>
    <mergeCell ref="AI146:BB146"/>
    <mergeCell ref="AI151:BB151"/>
    <mergeCell ref="AI152:BB152"/>
    <mergeCell ref="AI153:BB153"/>
    <mergeCell ref="AI154:BB154"/>
    <mergeCell ref="AI155:BB155"/>
    <mergeCell ref="AI156:BB156"/>
    <mergeCell ref="AI157:BB157"/>
    <mergeCell ref="AI158:BB158"/>
    <mergeCell ref="AI161:BB161"/>
    <mergeCell ref="AI162:BB162"/>
    <mergeCell ref="AI163:BB163"/>
    <mergeCell ref="AI164:BB164"/>
    <mergeCell ref="AI165:BB165"/>
    <mergeCell ref="AI166:BB166"/>
    <mergeCell ref="AI167:BB167"/>
    <mergeCell ref="AI168:BB168"/>
    <mergeCell ref="AI174:BB174"/>
    <mergeCell ref="AI175:BB175"/>
    <mergeCell ref="AI176:BB176"/>
    <mergeCell ref="AI169:BB169"/>
    <mergeCell ref="AI170:BB170"/>
    <mergeCell ref="AI171:BB171"/>
    <mergeCell ref="AI172:BB172"/>
    <mergeCell ref="AI177:BB177"/>
    <mergeCell ref="AI178:BB178"/>
    <mergeCell ref="BC73:BV73"/>
    <mergeCell ref="BC78:BV78"/>
    <mergeCell ref="BC79:BV79"/>
    <mergeCell ref="BC80:BV80"/>
    <mergeCell ref="BC81:BV81"/>
    <mergeCell ref="BC82:BV82"/>
    <mergeCell ref="BC83:BV83"/>
    <mergeCell ref="AI173:BB173"/>
    <mergeCell ref="BC84:BV84"/>
    <mergeCell ref="BC85:BV85"/>
    <mergeCell ref="BC86:BV86"/>
    <mergeCell ref="BC87:BV87"/>
    <mergeCell ref="BC88:BV88"/>
    <mergeCell ref="BC89:BV89"/>
    <mergeCell ref="BC90:BV90"/>
    <mergeCell ref="BC91:BV91"/>
    <mergeCell ref="BC92:BV92"/>
    <mergeCell ref="BC93:BV93"/>
    <mergeCell ref="BC95:BV95"/>
    <mergeCell ref="BC96:BV96"/>
    <mergeCell ref="BC97:BV97"/>
    <mergeCell ref="BC98:BV98"/>
    <mergeCell ref="BC99:BV99"/>
    <mergeCell ref="BC100:BV100"/>
    <mergeCell ref="BC101:BV101"/>
    <mergeCell ref="BC102:BV102"/>
    <mergeCell ref="BC103:BV103"/>
    <mergeCell ref="BC104:BV104"/>
    <mergeCell ref="BC105:BV105"/>
    <mergeCell ref="BC106:BV106"/>
    <mergeCell ref="BC107:BV107"/>
    <mergeCell ref="BC108:BV108"/>
    <mergeCell ref="BC109:BV109"/>
    <mergeCell ref="BC113:BV113"/>
    <mergeCell ref="BC114:BV114"/>
    <mergeCell ref="BC115:BV115"/>
    <mergeCell ref="BC110:BV110"/>
    <mergeCell ref="BC111:BV111"/>
    <mergeCell ref="BC112:BV112"/>
    <mergeCell ref="BC116:BV116"/>
    <mergeCell ref="BC117:BV117"/>
    <mergeCell ref="BC118:BV118"/>
    <mergeCell ref="BC119:BV119"/>
    <mergeCell ref="BC120:BV120"/>
    <mergeCell ref="BC121:BV121"/>
    <mergeCell ref="BC122:BV122"/>
    <mergeCell ref="BC125:BV125"/>
    <mergeCell ref="BC123:BV123"/>
    <mergeCell ref="BC124:BV124"/>
    <mergeCell ref="BC126:BV126"/>
    <mergeCell ref="BC127:BV127"/>
    <mergeCell ref="BC128:BV128"/>
    <mergeCell ref="BC129:BV129"/>
    <mergeCell ref="BC130:BV130"/>
    <mergeCell ref="BC131:BV131"/>
    <mergeCell ref="BC132:BV132"/>
    <mergeCell ref="BC133:BV133"/>
    <mergeCell ref="BC143:BV143"/>
    <mergeCell ref="BC144:BV144"/>
    <mergeCell ref="BC137:BV137"/>
    <mergeCell ref="BC138:BV138"/>
    <mergeCell ref="BC139:BV139"/>
    <mergeCell ref="BC140:BV140"/>
    <mergeCell ref="BC149:BV149"/>
    <mergeCell ref="BC150:BV150"/>
    <mergeCell ref="BC151:BV151"/>
    <mergeCell ref="BC152:BV152"/>
    <mergeCell ref="BC153:BV153"/>
    <mergeCell ref="BC154:BV154"/>
    <mergeCell ref="BC155:BV155"/>
    <mergeCell ref="BC156:BV156"/>
    <mergeCell ref="BC157:BV157"/>
    <mergeCell ref="BC158:BV158"/>
    <mergeCell ref="BC161:BV161"/>
    <mergeCell ref="BC162:BV162"/>
    <mergeCell ref="BC163:BV163"/>
    <mergeCell ref="BC164:BV164"/>
    <mergeCell ref="BC165:BV165"/>
    <mergeCell ref="BC166:BV166"/>
    <mergeCell ref="BC167:BV167"/>
    <mergeCell ref="BC168:BV168"/>
    <mergeCell ref="BC169:BV169"/>
    <mergeCell ref="BC170:BV170"/>
    <mergeCell ref="BC171:BV171"/>
    <mergeCell ref="BC172:BV172"/>
    <mergeCell ref="BC173:BV173"/>
    <mergeCell ref="BC174:BV174"/>
    <mergeCell ref="BC175:BV175"/>
    <mergeCell ref="BC176:BV176"/>
    <mergeCell ref="BC177:BV177"/>
    <mergeCell ref="BC178:BV178"/>
    <mergeCell ref="BW78:CN78"/>
    <mergeCell ref="BW79:CN79"/>
    <mergeCell ref="BW80:CN80"/>
    <mergeCell ref="BW81:CN81"/>
    <mergeCell ref="BW82:CN82"/>
    <mergeCell ref="BW83:CN83"/>
    <mergeCell ref="BW84:CN84"/>
    <mergeCell ref="BW85:CN85"/>
    <mergeCell ref="BW86:CN86"/>
    <mergeCell ref="BW87:CN87"/>
    <mergeCell ref="BW88:CN88"/>
    <mergeCell ref="BW89:CN89"/>
    <mergeCell ref="BW90:CN90"/>
    <mergeCell ref="BW91:CN91"/>
    <mergeCell ref="BW92:CN92"/>
    <mergeCell ref="BW93:CN93"/>
    <mergeCell ref="BW95:CN95"/>
    <mergeCell ref="BW96:CN96"/>
    <mergeCell ref="BW97:CN97"/>
    <mergeCell ref="BW98:CN98"/>
    <mergeCell ref="BW99:CN99"/>
    <mergeCell ref="BW100:CN100"/>
    <mergeCell ref="BW101:CN101"/>
    <mergeCell ref="BW102:CN102"/>
    <mergeCell ref="BW103:CN103"/>
    <mergeCell ref="BW104:CN104"/>
    <mergeCell ref="BW105:CN105"/>
    <mergeCell ref="BW106:CN106"/>
    <mergeCell ref="BW107:CN107"/>
    <mergeCell ref="BW108:CN108"/>
    <mergeCell ref="BW109:CN109"/>
    <mergeCell ref="BW113:CN113"/>
    <mergeCell ref="BW110:CN110"/>
    <mergeCell ref="BW111:CN111"/>
    <mergeCell ref="BW112:CN112"/>
    <mergeCell ref="BW114:CN114"/>
    <mergeCell ref="BW115:CN115"/>
    <mergeCell ref="BW116:CN116"/>
    <mergeCell ref="BW117:CN117"/>
    <mergeCell ref="BW118:CN118"/>
    <mergeCell ref="BW119:CN119"/>
    <mergeCell ref="BW120:CN120"/>
    <mergeCell ref="BW121:CN121"/>
    <mergeCell ref="BW122:CN122"/>
    <mergeCell ref="BW125:CN125"/>
    <mergeCell ref="BW126:CN126"/>
    <mergeCell ref="BW127:CN127"/>
    <mergeCell ref="BW123:CN123"/>
    <mergeCell ref="BW124:CN124"/>
    <mergeCell ref="BW128:CN128"/>
    <mergeCell ref="BW129:CN129"/>
    <mergeCell ref="BW130:CN130"/>
    <mergeCell ref="BW131:CN131"/>
    <mergeCell ref="BW132:CN132"/>
    <mergeCell ref="BW133:CN133"/>
    <mergeCell ref="BW137:CN137"/>
    <mergeCell ref="BW138:CN138"/>
    <mergeCell ref="BW136:CN136"/>
    <mergeCell ref="BW139:CN139"/>
    <mergeCell ref="BW140:CN140"/>
    <mergeCell ref="BW141:CN141"/>
    <mergeCell ref="BW142:CN142"/>
    <mergeCell ref="BW149:CN149"/>
    <mergeCell ref="BW150:CN150"/>
    <mergeCell ref="BW143:CN143"/>
    <mergeCell ref="BW144:CN144"/>
    <mergeCell ref="BW145:CN145"/>
    <mergeCell ref="BW146:CN146"/>
    <mergeCell ref="BW151:CN151"/>
    <mergeCell ref="BW152:CN152"/>
    <mergeCell ref="BW153:CN153"/>
    <mergeCell ref="BW154:CN154"/>
    <mergeCell ref="BW155:CN155"/>
    <mergeCell ref="BW156:CN156"/>
    <mergeCell ref="BW157:CN157"/>
    <mergeCell ref="BW158:CN158"/>
    <mergeCell ref="BW161:CN161"/>
    <mergeCell ref="BW162:CN162"/>
    <mergeCell ref="BW163:CN163"/>
    <mergeCell ref="BW164:CN164"/>
    <mergeCell ref="BW165:CN165"/>
    <mergeCell ref="BW166:CN166"/>
    <mergeCell ref="BW167:CN167"/>
    <mergeCell ref="BW168:CN168"/>
    <mergeCell ref="BW174:CN174"/>
    <mergeCell ref="BW175:CN175"/>
    <mergeCell ref="BW176:CN176"/>
    <mergeCell ref="BW169:CN169"/>
    <mergeCell ref="BW170:CN170"/>
    <mergeCell ref="BW171:CN171"/>
    <mergeCell ref="BW172:CN172"/>
    <mergeCell ref="BW177:CN177"/>
    <mergeCell ref="BW178:CN178"/>
    <mergeCell ref="CO73:DF73"/>
    <mergeCell ref="CO78:DF78"/>
    <mergeCell ref="CO79:DF79"/>
    <mergeCell ref="CO80:DF80"/>
    <mergeCell ref="CO81:DF81"/>
    <mergeCell ref="CO82:DF82"/>
    <mergeCell ref="CO83:DF83"/>
    <mergeCell ref="BW173:CN173"/>
    <mergeCell ref="CO84:DF84"/>
    <mergeCell ref="CO85:DF85"/>
    <mergeCell ref="CO86:DF86"/>
    <mergeCell ref="CO87:DF87"/>
    <mergeCell ref="CO88:DF88"/>
    <mergeCell ref="CO89:DF89"/>
    <mergeCell ref="CO90:DF90"/>
    <mergeCell ref="CO91:DF91"/>
    <mergeCell ref="CO92:DF92"/>
    <mergeCell ref="CO93:DF93"/>
    <mergeCell ref="CO95:DF95"/>
    <mergeCell ref="CO96:DF96"/>
    <mergeCell ref="CO97:DF97"/>
    <mergeCell ref="CO98:DF98"/>
    <mergeCell ref="CO99:DF99"/>
    <mergeCell ref="CO100:DF100"/>
    <mergeCell ref="CO101:DF101"/>
    <mergeCell ref="CO102:DF102"/>
    <mergeCell ref="CO103:DF103"/>
    <mergeCell ref="CO104:DF104"/>
    <mergeCell ref="CO105:DF105"/>
    <mergeCell ref="CO106:DF106"/>
    <mergeCell ref="CO107:DF107"/>
    <mergeCell ref="CO108:DF108"/>
    <mergeCell ref="CO109:DF109"/>
    <mergeCell ref="CO113:DF113"/>
    <mergeCell ref="CO114:DF114"/>
    <mergeCell ref="CO115:DF115"/>
    <mergeCell ref="CO110:DF110"/>
    <mergeCell ref="CO111:DF111"/>
    <mergeCell ref="CO112:DF112"/>
    <mergeCell ref="CO116:DF116"/>
    <mergeCell ref="CO117:DF117"/>
    <mergeCell ref="CO118:DF118"/>
    <mergeCell ref="CO119:DF119"/>
    <mergeCell ref="CO120:DF120"/>
    <mergeCell ref="CO121:DF121"/>
    <mergeCell ref="CO122:DF122"/>
    <mergeCell ref="CO125:DF125"/>
    <mergeCell ref="CO123:DF123"/>
    <mergeCell ref="CO124:DF124"/>
    <mergeCell ref="CO126:DF126"/>
    <mergeCell ref="CO127:DF127"/>
    <mergeCell ref="CO128:DF128"/>
    <mergeCell ref="CO129:DF129"/>
    <mergeCell ref="CO130:DF130"/>
    <mergeCell ref="CO131:DF131"/>
    <mergeCell ref="CO132:DF132"/>
    <mergeCell ref="CO133:DF133"/>
    <mergeCell ref="CO137:DF137"/>
    <mergeCell ref="CO138:DF138"/>
    <mergeCell ref="CO139:DF139"/>
    <mergeCell ref="CO140:DF140"/>
    <mergeCell ref="CO145:DF145"/>
    <mergeCell ref="CO146:DF146"/>
    <mergeCell ref="CO141:DF141"/>
    <mergeCell ref="CO142:DF142"/>
    <mergeCell ref="CO143:DF143"/>
    <mergeCell ref="CO144:DF144"/>
    <mergeCell ref="CO149:DF149"/>
    <mergeCell ref="CO150:DF150"/>
    <mergeCell ref="CO151:DF151"/>
    <mergeCell ref="CO152:DF152"/>
    <mergeCell ref="CO153:DF153"/>
    <mergeCell ref="CO154:DF154"/>
    <mergeCell ref="CO155:DF155"/>
    <mergeCell ref="CO156:DF156"/>
    <mergeCell ref="CO157:DF157"/>
    <mergeCell ref="CO158:DF158"/>
    <mergeCell ref="CO161:DF161"/>
    <mergeCell ref="CO162:DF162"/>
    <mergeCell ref="CO163:DF163"/>
    <mergeCell ref="CO164:DF164"/>
    <mergeCell ref="CO165:DF165"/>
    <mergeCell ref="CO166:DF166"/>
    <mergeCell ref="CO167:DF167"/>
    <mergeCell ref="CO168:DF168"/>
    <mergeCell ref="CO169:DF169"/>
    <mergeCell ref="CO170:DF170"/>
    <mergeCell ref="CO171:DF171"/>
    <mergeCell ref="CO172:DF172"/>
    <mergeCell ref="CO173:DF173"/>
    <mergeCell ref="CO174:DF174"/>
    <mergeCell ref="CO175:DF175"/>
    <mergeCell ref="CO176:DF176"/>
    <mergeCell ref="CO177:DF177"/>
    <mergeCell ref="CO178:DF178"/>
    <mergeCell ref="CO147:DF147"/>
    <mergeCell ref="CO148:DF148"/>
    <mergeCell ref="BC147:BV147"/>
    <mergeCell ref="BC148:BV148"/>
    <mergeCell ref="BW147:CN147"/>
    <mergeCell ref="BW148:CN148"/>
    <mergeCell ref="AI48:BB48"/>
    <mergeCell ref="BC48:BV48"/>
    <mergeCell ref="AC147:AH147"/>
    <mergeCell ref="AC148:AH148"/>
    <mergeCell ref="AI147:BB147"/>
    <mergeCell ref="AI148:BB148"/>
    <mergeCell ref="BC145:BV145"/>
    <mergeCell ref="BC146:BV146"/>
    <mergeCell ref="BC141:BV141"/>
    <mergeCell ref="BC142:BV142"/>
    <mergeCell ref="BW48:CN48"/>
    <mergeCell ref="CO48:DF48"/>
    <mergeCell ref="A70:AB70"/>
    <mergeCell ref="A71:AB71"/>
    <mergeCell ref="AI70:BB70"/>
    <mergeCell ref="AI71:BB71"/>
    <mergeCell ref="BW70:CN70"/>
    <mergeCell ref="BW71:CN71"/>
    <mergeCell ref="A48:AB48"/>
    <mergeCell ref="AC48:AH48"/>
    <mergeCell ref="A72:AB72"/>
    <mergeCell ref="AC70:AH70"/>
    <mergeCell ref="AC71:AH71"/>
    <mergeCell ref="AC72:AH72"/>
    <mergeCell ref="AI72:BB72"/>
    <mergeCell ref="BC70:BV70"/>
    <mergeCell ref="BC71:BV71"/>
    <mergeCell ref="BC72:BV72"/>
    <mergeCell ref="BW72:CN72"/>
    <mergeCell ref="CO70:DF70"/>
    <mergeCell ref="CO71:DF71"/>
    <mergeCell ref="CO72:DF72"/>
    <mergeCell ref="BC136:BV136"/>
    <mergeCell ref="BW135:CN135"/>
    <mergeCell ref="AC134:AH134"/>
    <mergeCell ref="AI134:BB134"/>
    <mergeCell ref="BC134:BV134"/>
    <mergeCell ref="BW134:CN134"/>
    <mergeCell ref="CO135:DF135"/>
    <mergeCell ref="CO136:DF136"/>
    <mergeCell ref="CO134:DF134"/>
    <mergeCell ref="A135:AB135"/>
    <mergeCell ref="A136:AB136"/>
    <mergeCell ref="AC135:AH135"/>
    <mergeCell ref="AC136:AH136"/>
    <mergeCell ref="AI135:BB135"/>
    <mergeCell ref="AI136:BB136"/>
    <mergeCell ref="BC135:BV135"/>
    <mergeCell ref="AC21:AH21"/>
    <mergeCell ref="AC22:AH22"/>
    <mergeCell ref="AC23:AH23"/>
    <mergeCell ref="AC24:AH24"/>
    <mergeCell ref="AI21:BB21"/>
    <mergeCell ref="AI22:BB22"/>
    <mergeCell ref="AI23:BB23"/>
    <mergeCell ref="AI24:BB24"/>
    <mergeCell ref="BC21:BV21"/>
    <mergeCell ref="BC22:BV22"/>
    <mergeCell ref="BC23:BV23"/>
    <mergeCell ref="BC24:BV24"/>
    <mergeCell ref="BW21:CN21"/>
    <mergeCell ref="BW22:CN22"/>
    <mergeCell ref="BW23:CN23"/>
    <mergeCell ref="BW24:CN24"/>
    <mergeCell ref="CO21:DF21"/>
    <mergeCell ref="CO22:DF22"/>
    <mergeCell ref="CO23:DF23"/>
    <mergeCell ref="CO24:DF24"/>
    <mergeCell ref="A49:AB49"/>
    <mergeCell ref="AC49:AH49"/>
    <mergeCell ref="AI49:BB49"/>
    <mergeCell ref="BC49:BV49"/>
    <mergeCell ref="BW49:CN49"/>
    <mergeCell ref="CO49:DF49"/>
    <mergeCell ref="AC67:AH67"/>
    <mergeCell ref="AC68:AH68"/>
    <mergeCell ref="BC67:BV67"/>
    <mergeCell ref="BC68:BV68"/>
    <mergeCell ref="BW67:CN67"/>
    <mergeCell ref="BW68:CN68"/>
    <mergeCell ref="CO67:DF67"/>
    <mergeCell ref="CO68:DF68"/>
    <mergeCell ref="A67:AB67"/>
    <mergeCell ref="A68:AB68"/>
    <mergeCell ref="AI67:BB67"/>
    <mergeCell ref="AI68:BB68"/>
  </mergeCells>
  <printOptions/>
  <pageMargins left="0.44" right="0.19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298"/>
  <sheetViews>
    <sheetView view="pageBreakPreview" zoomScaleSheetLayoutView="100" workbookViewId="0" topLeftCell="A287">
      <selection activeCell="A20" activeCellId="3" sqref="BW162:CN162 AI161:BV161 AI8:CN8 A20:AB20"/>
    </sheetView>
  </sheetViews>
  <sheetFormatPr defaultColWidth="9.00390625" defaultRowHeight="12.75"/>
  <cols>
    <col min="1" max="50" width="0.875" style="1" customWidth="1"/>
    <col min="51" max="51" width="6.375" style="1" customWidth="1"/>
    <col min="52" max="16384" width="0.875" style="1" customWidth="1"/>
  </cols>
  <sheetData>
    <row r="1" ht="12">
      <c r="DF1" s="4" t="s">
        <v>24</v>
      </c>
    </row>
    <row r="2" spans="1:110" s="3" customFormat="1" ht="25.5" customHeight="1">
      <c r="A2" s="99" t="s">
        <v>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</row>
    <row r="3" spans="1:110" ht="33" customHeight="1">
      <c r="A3" s="139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 t="s">
        <v>1</v>
      </c>
      <c r="AD3" s="140"/>
      <c r="AE3" s="140"/>
      <c r="AF3" s="140"/>
      <c r="AG3" s="140"/>
      <c r="AH3" s="140"/>
      <c r="AI3" s="140" t="s">
        <v>38</v>
      </c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 t="s">
        <v>33</v>
      </c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 t="s">
        <v>2</v>
      </c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 t="s">
        <v>3</v>
      </c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4"/>
    </row>
    <row r="4" spans="1:110" s="16" customFormat="1" ht="12" customHeight="1" thickBot="1">
      <c r="A4" s="141">
        <v>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3">
        <v>2</v>
      </c>
      <c r="AD4" s="143"/>
      <c r="AE4" s="143"/>
      <c r="AF4" s="143"/>
      <c r="AG4" s="143"/>
      <c r="AH4" s="143"/>
      <c r="AI4" s="143">
        <v>3</v>
      </c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>
        <v>4</v>
      </c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>
        <v>5</v>
      </c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>
        <v>6</v>
      </c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5"/>
    </row>
    <row r="5" spans="1:110" ht="15" customHeight="1">
      <c r="A5" s="159" t="s">
        <v>26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60"/>
      <c r="AC5" s="146" t="s">
        <v>14</v>
      </c>
      <c r="AD5" s="147"/>
      <c r="AE5" s="147"/>
      <c r="AF5" s="147"/>
      <c r="AG5" s="147"/>
      <c r="AH5" s="147"/>
      <c r="AI5" s="133" t="s">
        <v>6</v>
      </c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50">
        <f>AZ7</f>
        <v>191667217</v>
      </c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>
        <f>BW7</f>
        <v>37947730.733</v>
      </c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>
        <f>AZ5-BW5</f>
        <v>153719486.267</v>
      </c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</row>
    <row r="6" spans="1:110" ht="15" customHeight="1">
      <c r="A6" s="152" t="s">
        <v>4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3"/>
      <c r="AC6" s="148"/>
      <c r="AD6" s="149"/>
      <c r="AE6" s="149"/>
      <c r="AF6" s="149"/>
      <c r="AG6" s="149"/>
      <c r="AH6" s="149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</row>
    <row r="7" spans="1:110" ht="24" customHeight="1">
      <c r="A7" s="137" t="str">
        <f>'[2]Месячный отчет Расходы в Excel'!I3</f>
        <v> Администрация Сальского городского поселения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3" t="s">
        <v>14</v>
      </c>
      <c r="AD7" s="133"/>
      <c r="AE7" s="133"/>
      <c r="AF7" s="133"/>
      <c r="AG7" s="133"/>
      <c r="AH7" s="133"/>
      <c r="AI7" s="133" t="str">
        <f>'[2]Месячный отчет Расходы в Excel'!G3</f>
        <v>951 0000 0000000 000 000</v>
      </c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21">
        <f>AZ8+AZ117+AZ132+AZ166+AZ265+AZ279+AZ287</f>
        <v>191667217</v>
      </c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>
        <f>BW8+BW117+BW132+BW166+BW265+BW279+BW287</f>
        <v>37947730.733</v>
      </c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>
        <f>AZ7-BW7</f>
        <v>153719486.267</v>
      </c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</row>
    <row r="8" spans="1:110" ht="26.25" customHeight="1">
      <c r="A8" s="134" t="str">
        <f>'[2]Месячный отчет Расходы в Excel'!I4</f>
        <v> Общегосударственные вопросы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5"/>
      <c r="AC8" s="136" t="s">
        <v>14</v>
      </c>
      <c r="AD8" s="133"/>
      <c r="AE8" s="133"/>
      <c r="AF8" s="133"/>
      <c r="AG8" s="133"/>
      <c r="AH8" s="133"/>
      <c r="AI8" s="133" t="str">
        <f>'[2]Месячный отчет Расходы в Excel'!G4</f>
        <v>951 0100 0000000 000 000</v>
      </c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12">
        <f>AZ9+AZ32+AZ72+AZ79+AZ85</f>
        <v>31258600</v>
      </c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4"/>
      <c r="BW8" s="121">
        <f>BW9+BW32+BW72+BW79+BW85</f>
        <v>2010023.0399999998</v>
      </c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>
        <f aca="true" t="shared" si="0" ref="CO8:CO78">AZ8-BW8</f>
        <v>29248576.96</v>
      </c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</row>
    <row r="9" spans="1:110" ht="57.75" customHeight="1">
      <c r="A9" s="134" t="str">
        <f>'[2]Месячный отчет Расходы в Excel'!I5</f>
        <v> Функционирование высшего должностного лица субъекта Российской Федерации и органа местного самоуправления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5"/>
      <c r="AC9" s="136" t="s">
        <v>14</v>
      </c>
      <c r="AD9" s="133"/>
      <c r="AE9" s="133"/>
      <c r="AF9" s="133"/>
      <c r="AG9" s="133"/>
      <c r="AH9" s="133"/>
      <c r="AI9" s="133" t="str">
        <f>'[2]Месячный отчет Расходы в Excel'!G5</f>
        <v>951 0102 0000000 000 000</v>
      </c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12">
        <f>AZ10+AZ22</f>
        <v>1208200</v>
      </c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4"/>
      <c r="BW9" s="121">
        <f>BW10+BW22</f>
        <v>102111.45000000001</v>
      </c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>
        <f t="shared" si="0"/>
        <v>1106088.55</v>
      </c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</row>
    <row r="10" spans="1:110" ht="65.25" customHeight="1">
      <c r="A10" s="134" t="str">
        <f>'[2]Месячный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5"/>
      <c r="AC10" s="136" t="s">
        <v>14</v>
      </c>
      <c r="AD10" s="133"/>
      <c r="AE10" s="133"/>
      <c r="AF10" s="133"/>
      <c r="AG10" s="133"/>
      <c r="AH10" s="133"/>
      <c r="AI10" s="133" t="str">
        <f>'[2]Месячный отчет Расходы в Excel'!G6</f>
        <v>951 0102 0020000 000 000</v>
      </c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12">
        <f>AZ11</f>
        <v>1191600</v>
      </c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4"/>
      <c r="BW10" s="121">
        <f>BW11</f>
        <v>102111.45000000001</v>
      </c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>
        <f t="shared" si="0"/>
        <v>1089488.55</v>
      </c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</row>
    <row r="11" spans="1:110" ht="25.5" customHeight="1">
      <c r="A11" s="134" t="str">
        <f>'[2]Месячный отчет Расходы в Excel'!I7</f>
        <v> Глава муниципального образования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5"/>
      <c r="AC11" s="136" t="s">
        <v>14</v>
      </c>
      <c r="AD11" s="133"/>
      <c r="AE11" s="133"/>
      <c r="AF11" s="133"/>
      <c r="AG11" s="133"/>
      <c r="AH11" s="133"/>
      <c r="AI11" s="133" t="str">
        <f>'[2]Месячный отчет Расходы в Excel'!G7</f>
        <v>951 0102 0020300 000 000</v>
      </c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12">
        <f>AZ12+AZ18</f>
        <v>1191600</v>
      </c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4"/>
      <c r="BW11" s="121">
        <f>BW12</f>
        <v>102111.45000000001</v>
      </c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>
        <f t="shared" si="0"/>
        <v>1089488.55</v>
      </c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</row>
    <row r="12" spans="1:110" ht="25.5" customHeight="1">
      <c r="A12" s="134" t="str">
        <f>'[2]Месячный отчет Расходы в Excel'!I14</f>
        <v> Выполнение функций органами местного самоуправления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5"/>
      <c r="AC12" s="136" t="s">
        <v>14</v>
      </c>
      <c r="AD12" s="133"/>
      <c r="AE12" s="133"/>
      <c r="AF12" s="133"/>
      <c r="AG12" s="133"/>
      <c r="AH12" s="133"/>
      <c r="AI12" s="133" t="s">
        <v>129</v>
      </c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21">
        <f>AZ13</f>
        <v>1162900</v>
      </c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>
        <f>BW13</f>
        <v>102111.45000000001</v>
      </c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>
        <f t="shared" si="0"/>
        <v>1060788.55</v>
      </c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</row>
    <row r="13" spans="1:110" ht="15" customHeight="1">
      <c r="A13" s="134" t="str">
        <f>'[2]Месячный отчет Расходы в Excel'!I15</f>
        <v> Расходы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5"/>
      <c r="AC13" s="136" t="s">
        <v>14</v>
      </c>
      <c r="AD13" s="133"/>
      <c r="AE13" s="133"/>
      <c r="AF13" s="133"/>
      <c r="AG13" s="133"/>
      <c r="AH13" s="133"/>
      <c r="AI13" s="133" t="s">
        <v>130</v>
      </c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21">
        <f>AZ14</f>
        <v>1162900</v>
      </c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>
        <f>BW14</f>
        <v>102111.45000000001</v>
      </c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>
        <f t="shared" si="0"/>
        <v>1060788.55</v>
      </c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</row>
    <row r="14" spans="1:110" ht="21.75" customHeight="1">
      <c r="A14" s="134" t="str">
        <f>'[2]Месячный отчет Расходы в Excel'!I16</f>
        <v> Оплата труда и начисления на выплаты по оплате труда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5"/>
      <c r="AC14" s="136" t="s">
        <v>14</v>
      </c>
      <c r="AD14" s="133"/>
      <c r="AE14" s="133"/>
      <c r="AF14" s="133"/>
      <c r="AG14" s="133"/>
      <c r="AH14" s="133"/>
      <c r="AI14" s="133" t="s">
        <v>131</v>
      </c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21">
        <f>AZ15+AZ16+AZ17</f>
        <v>1162900</v>
      </c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>
        <f>BW15+BW16+BW17</f>
        <v>102111.45000000001</v>
      </c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>
        <f t="shared" si="0"/>
        <v>1060788.55</v>
      </c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</row>
    <row r="15" spans="1:110" ht="16.5" customHeight="1">
      <c r="A15" s="134" t="str">
        <f>'[2]Месячный отчет Расходы в Excel'!I17</f>
        <v> Заработная плата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5"/>
      <c r="AC15" s="136" t="s">
        <v>14</v>
      </c>
      <c r="AD15" s="133"/>
      <c r="AE15" s="133"/>
      <c r="AF15" s="133"/>
      <c r="AG15" s="133"/>
      <c r="AH15" s="133"/>
      <c r="AI15" s="133" t="s">
        <v>132</v>
      </c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21">
        <v>893200</v>
      </c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>
        <v>101907.63</v>
      </c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>
        <f t="shared" si="0"/>
        <v>791292.37</v>
      </c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</row>
    <row r="16" spans="1:110" ht="12" hidden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5"/>
      <c r="AC16" s="136" t="s">
        <v>14</v>
      </c>
      <c r="AD16" s="133"/>
      <c r="AE16" s="133"/>
      <c r="AF16" s="133"/>
      <c r="AG16" s="133"/>
      <c r="AH16" s="133"/>
      <c r="AI16" s="133" t="str">
        <f>'[6]Месячный отчет Расходы в Excel'!B18</f>
        <v>951 0102 0020300 997 212</v>
      </c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21">
        <v>0</v>
      </c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>
        <v>0</v>
      </c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>
        <f t="shared" si="0"/>
        <v>0</v>
      </c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</row>
    <row r="17" spans="1:110" ht="12">
      <c r="A17" s="134" t="str">
        <f>'[2]Месячный отчет Расходы в Excel'!I19</f>
        <v> Начисления на выплаты по оплате труда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5"/>
      <c r="AC17" s="136" t="s">
        <v>14</v>
      </c>
      <c r="AD17" s="133"/>
      <c r="AE17" s="133"/>
      <c r="AF17" s="133"/>
      <c r="AG17" s="133"/>
      <c r="AH17" s="133"/>
      <c r="AI17" s="133" t="s">
        <v>133</v>
      </c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21">
        <v>269700</v>
      </c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>
        <v>203.82</v>
      </c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>
        <f t="shared" si="0"/>
        <v>269496.18</v>
      </c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</row>
    <row r="18" spans="1:110" ht="36" customHeight="1">
      <c r="A18" s="115" t="s">
        <v>135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6"/>
      <c r="AC18" s="136" t="s">
        <v>14</v>
      </c>
      <c r="AD18" s="133"/>
      <c r="AE18" s="133"/>
      <c r="AF18" s="133"/>
      <c r="AG18" s="133"/>
      <c r="AH18" s="133"/>
      <c r="AI18" s="120" t="s">
        <v>134</v>
      </c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9"/>
      <c r="AZ18" s="112">
        <f>AZ19</f>
        <v>28700</v>
      </c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4"/>
      <c r="BW18" s="112">
        <f>BW19</f>
        <v>0</v>
      </c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4"/>
      <c r="CO18" s="121">
        <f t="shared" si="0"/>
        <v>28700</v>
      </c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</row>
    <row r="19" spans="1:110" ht="12">
      <c r="A19" s="115" t="str">
        <f>'[2]Месячный отчет Расходы в Excel'!I30</f>
        <v> Расходы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6"/>
      <c r="AC19" s="136" t="s">
        <v>14</v>
      </c>
      <c r="AD19" s="133"/>
      <c r="AE19" s="133"/>
      <c r="AF19" s="133"/>
      <c r="AG19" s="133"/>
      <c r="AH19" s="133"/>
      <c r="AI19" s="120" t="s">
        <v>137</v>
      </c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9"/>
      <c r="AZ19" s="112">
        <f>AZ20</f>
        <v>28700</v>
      </c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4"/>
      <c r="BW19" s="112">
        <f>BW20</f>
        <v>0</v>
      </c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4"/>
      <c r="CO19" s="121">
        <f t="shared" si="0"/>
        <v>28700</v>
      </c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</row>
    <row r="20" spans="1:110" ht="25.5" customHeight="1">
      <c r="A20" s="115" t="str">
        <f>'[2]Месячный отчет Расходы в Excel'!I31</f>
        <v> Оплата труда и начисления на выплаты по оплате труда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6"/>
      <c r="AC20" s="136" t="s">
        <v>14</v>
      </c>
      <c r="AD20" s="133"/>
      <c r="AE20" s="133"/>
      <c r="AF20" s="133"/>
      <c r="AG20" s="133"/>
      <c r="AH20" s="133"/>
      <c r="AI20" s="120" t="s">
        <v>138</v>
      </c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9"/>
      <c r="AZ20" s="112">
        <f>AZ21</f>
        <v>28700</v>
      </c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4"/>
      <c r="BW20" s="112">
        <f>BW21</f>
        <v>0</v>
      </c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4"/>
      <c r="CO20" s="121">
        <f t="shared" si="0"/>
        <v>28700</v>
      </c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</row>
    <row r="21" spans="1:110" ht="12">
      <c r="A21" s="115" t="str">
        <f>'[2]Месячный отчет Расходы в Excel'!I32</f>
        <v> Прочие выплаты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6"/>
      <c r="AC21" s="136" t="s">
        <v>14</v>
      </c>
      <c r="AD21" s="133"/>
      <c r="AE21" s="133"/>
      <c r="AF21" s="133"/>
      <c r="AG21" s="133"/>
      <c r="AH21" s="133"/>
      <c r="AI21" s="120" t="s">
        <v>139</v>
      </c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9"/>
      <c r="AZ21" s="112">
        <v>28700</v>
      </c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4"/>
      <c r="BW21" s="112">
        <v>0</v>
      </c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4"/>
      <c r="CO21" s="121">
        <f t="shared" si="0"/>
        <v>28700</v>
      </c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</row>
    <row r="22" spans="1:110" ht="12">
      <c r="A22" s="115" t="s">
        <v>140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6"/>
      <c r="AC22" s="136" t="s">
        <v>14</v>
      </c>
      <c r="AD22" s="133"/>
      <c r="AE22" s="133"/>
      <c r="AF22" s="133"/>
      <c r="AG22" s="133"/>
      <c r="AH22" s="133"/>
      <c r="AI22" s="120" t="s">
        <v>44</v>
      </c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9"/>
      <c r="AZ22" s="112">
        <f>AZ23+AZ27</f>
        <v>16600</v>
      </c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4"/>
      <c r="BW22" s="112">
        <f>BW23+BW27</f>
        <v>0</v>
      </c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4"/>
      <c r="CO22" s="121">
        <f t="shared" si="0"/>
        <v>16600</v>
      </c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</row>
    <row r="23" spans="1:110" ht="39" customHeight="1">
      <c r="A23" s="115" t="s">
        <v>135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6"/>
      <c r="AC23" s="136" t="s">
        <v>14</v>
      </c>
      <c r="AD23" s="133"/>
      <c r="AE23" s="133"/>
      <c r="AF23" s="133"/>
      <c r="AG23" s="133"/>
      <c r="AH23" s="133"/>
      <c r="AI23" s="120" t="s">
        <v>141</v>
      </c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9"/>
      <c r="AZ23" s="112">
        <f>AZ24</f>
        <v>1000</v>
      </c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4"/>
      <c r="BW23" s="112">
        <f>BW24</f>
        <v>0</v>
      </c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4"/>
      <c r="CO23" s="121">
        <f t="shared" si="0"/>
        <v>1000</v>
      </c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</row>
    <row r="24" spans="1:110" ht="12">
      <c r="A24" s="115" t="s">
        <v>136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6"/>
      <c r="AC24" s="136" t="s">
        <v>14</v>
      </c>
      <c r="AD24" s="133"/>
      <c r="AE24" s="133"/>
      <c r="AF24" s="133"/>
      <c r="AG24" s="133"/>
      <c r="AH24" s="133"/>
      <c r="AI24" s="120" t="s">
        <v>142</v>
      </c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9"/>
      <c r="AZ24" s="112">
        <f>AZ25</f>
        <v>1000</v>
      </c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4"/>
      <c r="BW24" s="112">
        <f>BW25</f>
        <v>0</v>
      </c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4"/>
      <c r="CO24" s="121">
        <f t="shared" si="0"/>
        <v>1000</v>
      </c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</row>
    <row r="25" spans="1:110" ht="28.5" customHeight="1">
      <c r="A25" s="115" t="s">
        <v>144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6"/>
      <c r="AC25" s="136" t="s">
        <v>14</v>
      </c>
      <c r="AD25" s="133"/>
      <c r="AE25" s="133"/>
      <c r="AF25" s="133"/>
      <c r="AG25" s="133"/>
      <c r="AH25" s="133"/>
      <c r="AI25" s="120" t="s">
        <v>143</v>
      </c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9"/>
      <c r="AZ25" s="124">
        <f>AZ26</f>
        <v>1000</v>
      </c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6"/>
      <c r="BW25" s="124">
        <f>BW26</f>
        <v>0</v>
      </c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6"/>
      <c r="CO25" s="138">
        <f t="shared" si="0"/>
        <v>1000</v>
      </c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</row>
    <row r="26" spans="1:110" ht="12.75" customHeight="1">
      <c r="A26" s="115" t="s">
        <v>145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6"/>
      <c r="AC26" s="117" t="s">
        <v>14</v>
      </c>
      <c r="AD26" s="118"/>
      <c r="AE26" s="118"/>
      <c r="AF26" s="118"/>
      <c r="AG26" s="118"/>
      <c r="AH26" s="119"/>
      <c r="AI26" s="120" t="s">
        <v>146</v>
      </c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9"/>
      <c r="AZ26" s="124">
        <v>1000</v>
      </c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6"/>
      <c r="BW26" s="124">
        <v>0</v>
      </c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6"/>
      <c r="CO26" s="138">
        <f aca="true" t="shared" si="1" ref="CO26:CO31">AZ26-BW26</f>
        <v>1000</v>
      </c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</row>
    <row r="27" spans="1:110" ht="37.5" customHeight="1">
      <c r="A27" s="115" t="s">
        <v>147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6"/>
      <c r="AC27" s="117" t="s">
        <v>14</v>
      </c>
      <c r="AD27" s="118"/>
      <c r="AE27" s="118"/>
      <c r="AF27" s="118"/>
      <c r="AG27" s="118"/>
      <c r="AH27" s="119"/>
      <c r="AI27" s="120" t="s">
        <v>148</v>
      </c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9"/>
      <c r="AZ27" s="112">
        <f>AZ28</f>
        <v>15600</v>
      </c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4"/>
      <c r="BW27" s="112">
        <f>BW28</f>
        <v>0</v>
      </c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4"/>
      <c r="CO27" s="121">
        <f t="shared" si="1"/>
        <v>15600</v>
      </c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</row>
    <row r="28" spans="1:110" ht="18.75" customHeight="1">
      <c r="A28" s="115" t="s">
        <v>136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6"/>
      <c r="AC28" s="117" t="s">
        <v>14</v>
      </c>
      <c r="AD28" s="118"/>
      <c r="AE28" s="118"/>
      <c r="AF28" s="118"/>
      <c r="AG28" s="118"/>
      <c r="AH28" s="119"/>
      <c r="AI28" s="120" t="s">
        <v>149</v>
      </c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9"/>
      <c r="AZ28" s="112">
        <f>AZ29</f>
        <v>15600</v>
      </c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4"/>
      <c r="BW28" s="112">
        <f>BW29</f>
        <v>0</v>
      </c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4"/>
      <c r="CO28" s="121">
        <f t="shared" si="1"/>
        <v>15600</v>
      </c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</row>
    <row r="29" spans="1:110" ht="16.5" customHeight="1">
      <c r="A29" s="115" t="s">
        <v>68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6"/>
      <c r="AC29" s="117" t="s">
        <v>14</v>
      </c>
      <c r="AD29" s="118"/>
      <c r="AE29" s="118"/>
      <c r="AF29" s="118"/>
      <c r="AG29" s="118"/>
      <c r="AH29" s="119"/>
      <c r="AI29" s="120" t="s">
        <v>150</v>
      </c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9"/>
      <c r="AZ29" s="112">
        <f>AZ30+AZ31</f>
        <v>15600</v>
      </c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4"/>
      <c r="BW29" s="112">
        <f>BW30+BW31</f>
        <v>0</v>
      </c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4"/>
      <c r="CO29" s="121">
        <f t="shared" si="1"/>
        <v>15600</v>
      </c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</row>
    <row r="30" spans="1:110" ht="23.25" customHeight="1">
      <c r="A30" s="115" t="s">
        <v>151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6"/>
      <c r="AC30" s="117" t="s">
        <v>14</v>
      </c>
      <c r="AD30" s="118"/>
      <c r="AE30" s="118"/>
      <c r="AF30" s="118"/>
      <c r="AG30" s="118"/>
      <c r="AH30" s="119"/>
      <c r="AI30" s="120" t="s">
        <v>152</v>
      </c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9"/>
      <c r="AZ30" s="112">
        <v>13500</v>
      </c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4"/>
      <c r="BW30" s="112">
        <v>0</v>
      </c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4"/>
      <c r="CO30" s="121">
        <f t="shared" si="1"/>
        <v>13500</v>
      </c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</row>
    <row r="31" spans="1:110" ht="18" customHeight="1">
      <c r="A31" s="115" t="s">
        <v>65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6"/>
      <c r="AC31" s="117" t="s">
        <v>14</v>
      </c>
      <c r="AD31" s="118"/>
      <c r="AE31" s="118"/>
      <c r="AF31" s="118"/>
      <c r="AG31" s="118"/>
      <c r="AH31" s="119"/>
      <c r="AI31" s="120" t="s">
        <v>153</v>
      </c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9"/>
      <c r="AZ31" s="112">
        <v>2100</v>
      </c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4"/>
      <c r="BW31" s="112">
        <v>0</v>
      </c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4"/>
      <c r="CO31" s="121">
        <f t="shared" si="1"/>
        <v>2100</v>
      </c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</row>
    <row r="32" spans="1:110" ht="90.75" customHeight="1">
      <c r="A32" s="115" t="str">
        <f>'[2]Месячный отчет Расходы в Excel'!I37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6"/>
      <c r="AC32" s="136" t="s">
        <v>14</v>
      </c>
      <c r="AD32" s="133"/>
      <c r="AE32" s="133"/>
      <c r="AF32" s="133"/>
      <c r="AG32" s="133"/>
      <c r="AH32" s="133"/>
      <c r="AI32" s="120" t="str">
        <f>'[2]Месячный отчет Расходы в Excel'!G37</f>
        <v>951 0104 0000000 000 000</v>
      </c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9"/>
      <c r="AZ32" s="112">
        <f>AZ33+AZ67</f>
        <v>20761500</v>
      </c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4"/>
      <c r="BW32" s="112">
        <f>BW33+BW66</f>
        <v>1705342.93</v>
      </c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4"/>
      <c r="CO32" s="121">
        <f t="shared" si="0"/>
        <v>19056157.07</v>
      </c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</row>
    <row r="33" spans="1:110" ht="69" customHeight="1">
      <c r="A33" s="115" t="str">
        <f>'[2]Месячный отчет Расходы в Excel'!I38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6"/>
      <c r="AC33" s="136" t="s">
        <v>14</v>
      </c>
      <c r="AD33" s="133"/>
      <c r="AE33" s="133"/>
      <c r="AF33" s="133"/>
      <c r="AG33" s="133"/>
      <c r="AH33" s="133"/>
      <c r="AI33" s="120" t="str">
        <f>'[2]Месячный отчет Расходы в Excel'!G38</f>
        <v>951 0104 0020000 000 000</v>
      </c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9"/>
      <c r="AZ33" s="112">
        <f>AZ34</f>
        <v>20761300</v>
      </c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4"/>
      <c r="BW33" s="112">
        <f>BW34</f>
        <v>1705342.93</v>
      </c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4"/>
      <c r="CO33" s="121">
        <f t="shared" si="0"/>
        <v>19055957.07</v>
      </c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</row>
    <row r="34" spans="1:110" ht="15" customHeight="1">
      <c r="A34" s="115" t="str">
        <f>'[2]Месячный отчет Расходы в Excel'!I39</f>
        <v> Центральный аппарат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6"/>
      <c r="AC34" s="136" t="s">
        <v>14</v>
      </c>
      <c r="AD34" s="133"/>
      <c r="AE34" s="133"/>
      <c r="AF34" s="133"/>
      <c r="AG34" s="133"/>
      <c r="AH34" s="133"/>
      <c r="AI34" s="120" t="str">
        <f>'[2]Месячный отчет Расходы в Excel'!G39</f>
        <v>951 0104 0020400 000 000</v>
      </c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9"/>
      <c r="AZ34" s="112">
        <f>AZ35+AZ43+AZ47+AZ52+AZ63</f>
        <v>20761300</v>
      </c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4"/>
      <c r="BW34" s="112">
        <f>BW35+BW43+BW47+BW52+BW63</f>
        <v>1705342.93</v>
      </c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4"/>
      <c r="CO34" s="121">
        <f t="shared" si="0"/>
        <v>19055957.07</v>
      </c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</row>
    <row r="35" spans="1:110" ht="27" customHeight="1">
      <c r="A35" s="115" t="str">
        <f>'[2]Месячный отчет Расходы в Excel'!I56</f>
        <v> Выполнение функций органами местного самоуправления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6"/>
      <c r="AC35" s="136" t="s">
        <v>14</v>
      </c>
      <c r="AD35" s="133"/>
      <c r="AE35" s="133"/>
      <c r="AF35" s="133"/>
      <c r="AG35" s="133"/>
      <c r="AH35" s="133"/>
      <c r="AI35" s="120" t="s">
        <v>154</v>
      </c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9"/>
      <c r="AZ35" s="112">
        <f>AZ36</f>
        <v>14846200</v>
      </c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4"/>
      <c r="BW35" s="112">
        <f>BW36</f>
        <v>1343680.02</v>
      </c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4"/>
      <c r="CO35" s="121">
        <f t="shared" si="0"/>
        <v>13502519.98</v>
      </c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</row>
    <row r="36" spans="1:110" ht="15.75" customHeight="1">
      <c r="A36" s="115" t="str">
        <f>'[2]Месячный отчет Расходы в Excel'!I57</f>
        <v> Расходы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6"/>
      <c r="AC36" s="136" t="s">
        <v>14</v>
      </c>
      <c r="AD36" s="133"/>
      <c r="AE36" s="133"/>
      <c r="AF36" s="133"/>
      <c r="AG36" s="133"/>
      <c r="AH36" s="133"/>
      <c r="AI36" s="120" t="s">
        <v>155</v>
      </c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9"/>
      <c r="AZ36" s="112">
        <f>AZ37+AZ41</f>
        <v>14846200</v>
      </c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4"/>
      <c r="BW36" s="112">
        <f>BW37+BW41</f>
        <v>1343680.02</v>
      </c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4"/>
      <c r="CO36" s="121">
        <f t="shared" si="0"/>
        <v>13502519.98</v>
      </c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</row>
    <row r="37" spans="1:110" ht="22.5" customHeight="1">
      <c r="A37" s="115" t="str">
        <f>'[2]Месячный отчет Расходы в Excel'!I58</f>
        <v> Оплата труда и начисления на выплаты по оплате труда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6"/>
      <c r="AC37" s="136" t="s">
        <v>14</v>
      </c>
      <c r="AD37" s="133"/>
      <c r="AE37" s="133"/>
      <c r="AF37" s="133"/>
      <c r="AG37" s="133"/>
      <c r="AH37" s="133"/>
      <c r="AI37" s="120" t="s">
        <v>156</v>
      </c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9"/>
      <c r="AZ37" s="112">
        <f>AZ38+AZ39+AZ40</f>
        <v>14531600</v>
      </c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4"/>
      <c r="BW37" s="112">
        <f>BW38+BW40</f>
        <v>1337635.02</v>
      </c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4"/>
      <c r="CO37" s="121">
        <f t="shared" si="0"/>
        <v>13193964.98</v>
      </c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</row>
    <row r="38" spans="1:110" ht="15" customHeight="1">
      <c r="A38" s="115" t="str">
        <f>'[2]Месячный отчет Расходы в Excel'!I59</f>
        <v> Заработная плата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6"/>
      <c r="AC38" s="136" t="s">
        <v>14</v>
      </c>
      <c r="AD38" s="133"/>
      <c r="AE38" s="133"/>
      <c r="AF38" s="133"/>
      <c r="AG38" s="133"/>
      <c r="AH38" s="133"/>
      <c r="AI38" s="120" t="s">
        <v>157</v>
      </c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9"/>
      <c r="AZ38" s="112">
        <v>11089000</v>
      </c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4"/>
      <c r="BW38" s="112">
        <v>984630.84</v>
      </c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4"/>
      <c r="CO38" s="121">
        <f t="shared" si="0"/>
        <v>10104369.16</v>
      </c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</row>
    <row r="39" spans="1:110" ht="16.5" customHeight="1" hidden="1">
      <c r="A39" s="115" t="str">
        <f>'[2]Месячный отчет Расходы в Excel'!I60</f>
        <v> Прочие выплаты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6"/>
      <c r="AC39" s="136" t="s">
        <v>14</v>
      </c>
      <c r="AD39" s="133"/>
      <c r="AE39" s="133"/>
      <c r="AF39" s="133"/>
      <c r="AG39" s="133"/>
      <c r="AH39" s="133"/>
      <c r="AI39" s="120" t="str">
        <f>'[6]Месячный отчет Расходы в Excel'!B59</f>
        <v>951 0104 0020400 997 212</v>
      </c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9"/>
      <c r="AZ39" s="112">
        <v>0</v>
      </c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4"/>
      <c r="BW39" s="112">
        <v>0</v>
      </c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4"/>
      <c r="CO39" s="121">
        <f t="shared" si="0"/>
        <v>0</v>
      </c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</row>
    <row r="40" spans="1:110" ht="24" customHeight="1">
      <c r="A40" s="115" t="str">
        <f>'[2]Месячный отчет Расходы в Excel'!I61</f>
        <v> Начисления на выплаты по оплате труда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6"/>
      <c r="AC40" s="136" t="s">
        <v>14</v>
      </c>
      <c r="AD40" s="133"/>
      <c r="AE40" s="133"/>
      <c r="AF40" s="133"/>
      <c r="AG40" s="133"/>
      <c r="AH40" s="133"/>
      <c r="AI40" s="120" t="s">
        <v>158</v>
      </c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9"/>
      <c r="AZ40" s="112">
        <v>3442600</v>
      </c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4"/>
      <c r="BW40" s="112">
        <v>353004.18</v>
      </c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4"/>
      <c r="CO40" s="121">
        <f t="shared" si="0"/>
        <v>3089595.82</v>
      </c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</row>
    <row r="41" spans="1:110" ht="18" customHeight="1">
      <c r="A41" s="115" t="str">
        <f>'[2]Месячный отчет Расходы в Excel'!I62</f>
        <v> Оплата работ, услуг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6"/>
      <c r="AC41" s="136" t="s">
        <v>14</v>
      </c>
      <c r="AD41" s="133"/>
      <c r="AE41" s="133"/>
      <c r="AF41" s="133"/>
      <c r="AG41" s="133"/>
      <c r="AH41" s="133"/>
      <c r="AI41" s="120" t="s">
        <v>159</v>
      </c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9"/>
      <c r="AZ41" s="112">
        <f>AZ42</f>
        <v>314600</v>
      </c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4"/>
      <c r="BW41" s="112">
        <f>BW42</f>
        <v>6045</v>
      </c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4"/>
      <c r="CO41" s="121">
        <f t="shared" si="0"/>
        <v>308555</v>
      </c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</row>
    <row r="42" spans="1:110" ht="15.75" customHeight="1">
      <c r="A42" s="115" t="str">
        <f>'[2]Месячный отчет Расходы в Excel'!I67</f>
        <v> Прочие работы, услуги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6"/>
      <c r="AC42" s="136" t="s">
        <v>14</v>
      </c>
      <c r="AD42" s="133"/>
      <c r="AE42" s="133"/>
      <c r="AF42" s="133"/>
      <c r="AG42" s="133"/>
      <c r="AH42" s="133"/>
      <c r="AI42" s="120" t="s">
        <v>160</v>
      </c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9"/>
      <c r="AZ42" s="112">
        <v>314600</v>
      </c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4"/>
      <c r="BW42" s="112">
        <v>6045</v>
      </c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4"/>
      <c r="CO42" s="121">
        <f t="shared" si="0"/>
        <v>308555</v>
      </c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</row>
    <row r="43" spans="1:110" ht="34.5" customHeight="1">
      <c r="A43" s="115" t="s">
        <v>135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6"/>
      <c r="AC43" s="117" t="s">
        <v>14</v>
      </c>
      <c r="AD43" s="118"/>
      <c r="AE43" s="118"/>
      <c r="AF43" s="118"/>
      <c r="AG43" s="118"/>
      <c r="AH43" s="119"/>
      <c r="AI43" s="120" t="s">
        <v>161</v>
      </c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9"/>
      <c r="AZ43" s="112">
        <f>AZ44</f>
        <v>423300</v>
      </c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4"/>
      <c r="BW43" s="112">
        <f>BW44</f>
        <v>150</v>
      </c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4"/>
      <c r="CO43" s="121">
        <f>AZ43-BW43</f>
        <v>423150</v>
      </c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</row>
    <row r="44" spans="1:110" ht="19.5" customHeight="1">
      <c r="A44" s="115" t="s">
        <v>136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6"/>
      <c r="AC44" s="117" t="s">
        <v>14</v>
      </c>
      <c r="AD44" s="118"/>
      <c r="AE44" s="118"/>
      <c r="AF44" s="118"/>
      <c r="AG44" s="118"/>
      <c r="AH44" s="119"/>
      <c r="AI44" s="120" t="s">
        <v>162</v>
      </c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9"/>
      <c r="AZ44" s="112">
        <f>AZ45</f>
        <v>423300</v>
      </c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4"/>
      <c r="BW44" s="112">
        <f>BW45</f>
        <v>150</v>
      </c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4"/>
      <c r="CO44" s="121">
        <f>AZ44-BW44</f>
        <v>423150</v>
      </c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</row>
    <row r="45" spans="1:110" ht="26.25" customHeight="1">
      <c r="A45" s="115" t="s">
        <v>144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6"/>
      <c r="AC45" s="136" t="s">
        <v>14</v>
      </c>
      <c r="AD45" s="133"/>
      <c r="AE45" s="133"/>
      <c r="AF45" s="133"/>
      <c r="AG45" s="133"/>
      <c r="AH45" s="133"/>
      <c r="AI45" s="120" t="s">
        <v>163</v>
      </c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9"/>
      <c r="AZ45" s="112">
        <f>AZ46</f>
        <v>423300</v>
      </c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4"/>
      <c r="BW45" s="112">
        <f>BW46</f>
        <v>150</v>
      </c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4"/>
      <c r="CO45" s="121">
        <f t="shared" si="0"/>
        <v>423150</v>
      </c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</row>
    <row r="46" spans="1:110" ht="17.25" customHeight="1">
      <c r="A46" s="115" t="s">
        <v>145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  <c r="AC46" s="136" t="s">
        <v>14</v>
      </c>
      <c r="AD46" s="133"/>
      <c r="AE46" s="133"/>
      <c r="AF46" s="133"/>
      <c r="AG46" s="133"/>
      <c r="AH46" s="133"/>
      <c r="AI46" s="120" t="s">
        <v>164</v>
      </c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9"/>
      <c r="AZ46" s="112">
        <v>423300</v>
      </c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4"/>
      <c r="BW46" s="112">
        <v>150</v>
      </c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4"/>
      <c r="CO46" s="121">
        <f t="shared" si="0"/>
        <v>423150</v>
      </c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</row>
    <row r="47" spans="1:110" ht="39.75" customHeight="1">
      <c r="A47" s="115" t="s">
        <v>166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6"/>
      <c r="AC47" s="136" t="s">
        <v>14</v>
      </c>
      <c r="AD47" s="133"/>
      <c r="AE47" s="133"/>
      <c r="AF47" s="133"/>
      <c r="AG47" s="133"/>
      <c r="AH47" s="133"/>
      <c r="AI47" s="120" t="s">
        <v>165</v>
      </c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9"/>
      <c r="AZ47" s="112">
        <f>AZ48</f>
        <v>999800</v>
      </c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4"/>
      <c r="BW47" s="112">
        <f>BW48</f>
        <v>66238.24</v>
      </c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4"/>
      <c r="CO47" s="121">
        <f t="shared" si="0"/>
        <v>933561.76</v>
      </c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</row>
    <row r="48" spans="1:110" ht="13.5" customHeight="1">
      <c r="A48" s="115" t="s">
        <v>136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6"/>
      <c r="AC48" s="136" t="s">
        <v>14</v>
      </c>
      <c r="AD48" s="133"/>
      <c r="AE48" s="133"/>
      <c r="AF48" s="133"/>
      <c r="AG48" s="133"/>
      <c r="AH48" s="133"/>
      <c r="AI48" s="120" t="s">
        <v>167</v>
      </c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9"/>
      <c r="AZ48" s="112">
        <f>AZ49</f>
        <v>999800</v>
      </c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4"/>
      <c r="BW48" s="112">
        <f>BW49</f>
        <v>66238.24</v>
      </c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4"/>
      <c r="CO48" s="121">
        <f t="shared" si="0"/>
        <v>933561.76</v>
      </c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</row>
    <row r="49" spans="1:110" ht="13.5" customHeight="1">
      <c r="A49" s="115" t="s">
        <v>68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6"/>
      <c r="AC49" s="136" t="s">
        <v>14</v>
      </c>
      <c r="AD49" s="133"/>
      <c r="AE49" s="133"/>
      <c r="AF49" s="133"/>
      <c r="AG49" s="133"/>
      <c r="AH49" s="133"/>
      <c r="AI49" s="120" t="s">
        <v>168</v>
      </c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9"/>
      <c r="AZ49" s="112">
        <f>AZ50+AZ51</f>
        <v>999800</v>
      </c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4"/>
      <c r="BW49" s="112">
        <f>BW50+BW51</f>
        <v>66238.24</v>
      </c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4"/>
      <c r="CO49" s="121">
        <f t="shared" si="0"/>
        <v>933561.76</v>
      </c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</row>
    <row r="50" spans="1:110" ht="12" customHeight="1">
      <c r="A50" s="115" t="s">
        <v>169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6"/>
      <c r="AC50" s="136" t="s">
        <v>14</v>
      </c>
      <c r="AD50" s="133"/>
      <c r="AE50" s="133"/>
      <c r="AF50" s="133"/>
      <c r="AG50" s="133"/>
      <c r="AH50" s="133"/>
      <c r="AI50" s="120" t="s">
        <v>170</v>
      </c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9"/>
      <c r="AZ50" s="112">
        <v>669200</v>
      </c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4"/>
      <c r="BW50" s="112">
        <v>47266.8</v>
      </c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4"/>
      <c r="CO50" s="121">
        <f t="shared" si="0"/>
        <v>621933.2</v>
      </c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</row>
    <row r="51" spans="1:110" ht="76.5" customHeight="1">
      <c r="A51" s="115" t="str">
        <f>'[2]Месячный отчет Расходы в Excel'!I74</f>
        <v> Субвенции на осуществление полномочий по определению перечня должностных лиц, уполномоченных составлять протоколы об административных нарушениях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6"/>
      <c r="AC51" s="136" t="s">
        <v>14</v>
      </c>
      <c r="AD51" s="133"/>
      <c r="AE51" s="133"/>
      <c r="AF51" s="133"/>
      <c r="AG51" s="133"/>
      <c r="AH51" s="133"/>
      <c r="AI51" s="120" t="s">
        <v>171</v>
      </c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9"/>
      <c r="AZ51" s="112">
        <v>330600</v>
      </c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4"/>
      <c r="BW51" s="112">
        <v>18971.44</v>
      </c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4"/>
      <c r="CO51" s="121">
        <f t="shared" si="0"/>
        <v>311628.56</v>
      </c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</row>
    <row r="52" spans="1:110" ht="40.5" customHeight="1">
      <c r="A52" s="115" t="s">
        <v>147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6"/>
      <c r="AC52" s="136" t="s">
        <v>14</v>
      </c>
      <c r="AD52" s="133"/>
      <c r="AE52" s="133"/>
      <c r="AF52" s="133"/>
      <c r="AG52" s="133"/>
      <c r="AH52" s="133"/>
      <c r="AI52" s="120" t="s">
        <v>172</v>
      </c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9"/>
      <c r="AZ52" s="112">
        <f>AZ53+AZ60</f>
        <v>4446400</v>
      </c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4"/>
      <c r="BW52" s="112">
        <f>BW53+BW60</f>
        <v>278448.72</v>
      </c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4"/>
      <c r="CO52" s="121">
        <f t="shared" si="0"/>
        <v>4167951.2800000003</v>
      </c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</row>
    <row r="53" spans="1:110" ht="17.25" customHeight="1">
      <c r="A53" s="115" t="s">
        <v>136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6"/>
      <c r="AC53" s="136" t="s">
        <v>14</v>
      </c>
      <c r="AD53" s="133"/>
      <c r="AE53" s="133"/>
      <c r="AF53" s="133"/>
      <c r="AG53" s="133"/>
      <c r="AH53" s="133"/>
      <c r="AI53" s="120" t="s">
        <v>173</v>
      </c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9"/>
      <c r="AZ53" s="112">
        <f>AZ54+AZ59</f>
        <v>2697700</v>
      </c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4"/>
      <c r="BW53" s="112">
        <f>BW54+BW59</f>
        <v>149251.72</v>
      </c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4"/>
      <c r="CO53" s="121">
        <f t="shared" si="0"/>
        <v>2548448.28</v>
      </c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</row>
    <row r="54" spans="1:110" ht="21" customHeight="1">
      <c r="A54" s="115" t="s">
        <v>68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6"/>
      <c r="AC54" s="136" t="s">
        <v>14</v>
      </c>
      <c r="AD54" s="133"/>
      <c r="AE54" s="133"/>
      <c r="AF54" s="133"/>
      <c r="AG54" s="133"/>
      <c r="AH54" s="133"/>
      <c r="AI54" s="120" t="s">
        <v>174</v>
      </c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9"/>
      <c r="AZ54" s="121">
        <f>AZ55+AZ57+AZ56+AZ58</f>
        <v>2676800</v>
      </c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>
        <f>BW55+BW56+BW58+BW57</f>
        <v>149251.72</v>
      </c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>
        <f t="shared" si="0"/>
        <v>2527548.28</v>
      </c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</row>
    <row r="55" spans="1:110" ht="12">
      <c r="A55" s="134" t="s">
        <v>151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5"/>
      <c r="AC55" s="136" t="s">
        <v>14</v>
      </c>
      <c r="AD55" s="133"/>
      <c r="AE55" s="133"/>
      <c r="AF55" s="133"/>
      <c r="AG55" s="133"/>
      <c r="AH55" s="133"/>
      <c r="AI55" s="120" t="s">
        <v>175</v>
      </c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9"/>
      <c r="AZ55" s="121">
        <v>18000</v>
      </c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>
        <v>0</v>
      </c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>
        <f t="shared" si="0"/>
        <v>18000</v>
      </c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</row>
    <row r="56" spans="1:110" ht="12">
      <c r="A56" s="134" t="s">
        <v>178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5"/>
      <c r="AC56" s="136" t="s">
        <v>14</v>
      </c>
      <c r="AD56" s="133"/>
      <c r="AE56" s="133"/>
      <c r="AF56" s="133"/>
      <c r="AG56" s="133"/>
      <c r="AH56" s="133"/>
      <c r="AI56" s="120" t="s">
        <v>176</v>
      </c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9"/>
      <c r="AZ56" s="121">
        <v>408300</v>
      </c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>
        <v>28463.84</v>
      </c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>
        <f t="shared" si="0"/>
        <v>379836.16</v>
      </c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</row>
    <row r="57" spans="1:110" ht="23.25" customHeight="1">
      <c r="A57" s="134" t="s">
        <v>69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5"/>
      <c r="AC57" s="136" t="s">
        <v>14</v>
      </c>
      <c r="AD57" s="133"/>
      <c r="AE57" s="133"/>
      <c r="AF57" s="133"/>
      <c r="AG57" s="133"/>
      <c r="AH57" s="133"/>
      <c r="AI57" s="120" t="s">
        <v>177</v>
      </c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9"/>
      <c r="AZ57" s="121">
        <v>1083700</v>
      </c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>
        <v>19238</v>
      </c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>
        <f t="shared" si="0"/>
        <v>1064462</v>
      </c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</row>
    <row r="58" spans="1:110" ht="12">
      <c r="A58" s="134" t="s">
        <v>65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5"/>
      <c r="AC58" s="136" t="s">
        <v>14</v>
      </c>
      <c r="AD58" s="133"/>
      <c r="AE58" s="133"/>
      <c r="AF58" s="133"/>
      <c r="AG58" s="133"/>
      <c r="AH58" s="133"/>
      <c r="AI58" s="120" t="s">
        <v>179</v>
      </c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9"/>
      <c r="AZ58" s="121">
        <v>1166800</v>
      </c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>
        <v>101549.88</v>
      </c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>
        <f t="shared" si="0"/>
        <v>1065250.12</v>
      </c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</row>
    <row r="59" spans="1:110" ht="12">
      <c r="A59" s="134" t="str">
        <f>'[6]Месячный отчет Расходы в Excel'!A90</f>
        <v> Расходы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5"/>
      <c r="AC59" s="136" t="s">
        <v>14</v>
      </c>
      <c r="AD59" s="133"/>
      <c r="AE59" s="133"/>
      <c r="AF59" s="133"/>
      <c r="AG59" s="133"/>
      <c r="AH59" s="133"/>
      <c r="AI59" s="120" t="s">
        <v>180</v>
      </c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9"/>
      <c r="AZ59" s="121">
        <v>20900</v>
      </c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>
        <v>0</v>
      </c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>
        <f t="shared" si="0"/>
        <v>20900</v>
      </c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</row>
    <row r="60" spans="1:110" ht="21.75" customHeight="1">
      <c r="A60" s="134" t="s">
        <v>70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5"/>
      <c r="AC60" s="136" t="s">
        <v>14</v>
      </c>
      <c r="AD60" s="133"/>
      <c r="AE60" s="133"/>
      <c r="AF60" s="133"/>
      <c r="AG60" s="133"/>
      <c r="AH60" s="133"/>
      <c r="AI60" s="133" t="s">
        <v>181</v>
      </c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21">
        <f>AZ61+AZ62</f>
        <v>1748700</v>
      </c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>
        <f>BW61+BW62</f>
        <v>129197</v>
      </c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>
        <f t="shared" si="0"/>
        <v>1619503</v>
      </c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</row>
    <row r="61" spans="1:110" ht="26.25" customHeight="1">
      <c r="A61" s="134" t="s">
        <v>71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5"/>
      <c r="AC61" s="136" t="s">
        <v>14</v>
      </c>
      <c r="AD61" s="133"/>
      <c r="AE61" s="133"/>
      <c r="AF61" s="133"/>
      <c r="AG61" s="133"/>
      <c r="AH61" s="133"/>
      <c r="AI61" s="133" t="s">
        <v>182</v>
      </c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21">
        <v>257000</v>
      </c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>
        <v>9000</v>
      </c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>
        <f t="shared" si="0"/>
        <v>248000</v>
      </c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</row>
    <row r="62" spans="1:110" ht="27.75" customHeight="1">
      <c r="A62" s="134" t="s">
        <v>98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5"/>
      <c r="AC62" s="136" t="s">
        <v>14</v>
      </c>
      <c r="AD62" s="133"/>
      <c r="AE62" s="133"/>
      <c r="AF62" s="133"/>
      <c r="AG62" s="133"/>
      <c r="AH62" s="133"/>
      <c r="AI62" s="133" t="s">
        <v>183</v>
      </c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21">
        <v>1491700</v>
      </c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>
        <v>120197</v>
      </c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>
        <f t="shared" si="0"/>
        <v>1371503</v>
      </c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</row>
    <row r="63" spans="1:110" ht="22.5" customHeight="1">
      <c r="A63" s="134" t="s">
        <v>185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5"/>
      <c r="AC63" s="136" t="s">
        <v>14</v>
      </c>
      <c r="AD63" s="133"/>
      <c r="AE63" s="133"/>
      <c r="AF63" s="133"/>
      <c r="AG63" s="133"/>
      <c r="AH63" s="133"/>
      <c r="AI63" s="133" t="s">
        <v>184</v>
      </c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21">
        <f>AZ64</f>
        <v>45600</v>
      </c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>
        <f>BW64</f>
        <v>16825.95</v>
      </c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>
        <f t="shared" si="0"/>
        <v>28774.05</v>
      </c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</row>
    <row r="64" spans="1:110" ht="22.5" customHeight="1">
      <c r="A64" s="134" t="s">
        <v>136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5"/>
      <c r="AC64" s="136" t="s">
        <v>14</v>
      </c>
      <c r="AD64" s="133"/>
      <c r="AE64" s="133"/>
      <c r="AF64" s="133"/>
      <c r="AG64" s="133"/>
      <c r="AH64" s="133"/>
      <c r="AI64" s="133" t="s">
        <v>186</v>
      </c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21">
        <f>AZ65</f>
        <v>45600</v>
      </c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>
        <f>BW65</f>
        <v>16825.95</v>
      </c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>
        <f t="shared" si="0"/>
        <v>28774.05</v>
      </c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</row>
    <row r="65" spans="1:110" ht="21" customHeight="1">
      <c r="A65" s="134" t="s">
        <v>57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5"/>
      <c r="AC65" s="136" t="s">
        <v>14</v>
      </c>
      <c r="AD65" s="133"/>
      <c r="AE65" s="133"/>
      <c r="AF65" s="133"/>
      <c r="AG65" s="133"/>
      <c r="AH65" s="133"/>
      <c r="AI65" s="133" t="s">
        <v>187</v>
      </c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21">
        <v>45600</v>
      </c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>
        <v>16825.95</v>
      </c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>
        <f t="shared" si="0"/>
        <v>28774.05</v>
      </c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</row>
    <row r="66" spans="1:110" ht="21" customHeight="1">
      <c r="A66" s="127" t="s">
        <v>72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6"/>
      <c r="AC66" s="117" t="s">
        <v>14</v>
      </c>
      <c r="AD66" s="118"/>
      <c r="AE66" s="118"/>
      <c r="AF66" s="118"/>
      <c r="AG66" s="118"/>
      <c r="AH66" s="119"/>
      <c r="AI66" s="120" t="s">
        <v>188</v>
      </c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9"/>
      <c r="AZ66" s="112">
        <f>AZ67</f>
        <v>200</v>
      </c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4"/>
      <c r="BW66" s="112">
        <f>BW67</f>
        <v>0</v>
      </c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4"/>
      <c r="CO66" s="121">
        <f>AZ66-BW66</f>
        <v>200</v>
      </c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</row>
    <row r="67" spans="1:110" ht="169.5" customHeight="1">
      <c r="A67" s="115" t="s">
        <v>190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6"/>
      <c r="AC67" s="117" t="s">
        <v>14</v>
      </c>
      <c r="AD67" s="118"/>
      <c r="AE67" s="118"/>
      <c r="AF67" s="118"/>
      <c r="AG67" s="118"/>
      <c r="AH67" s="119"/>
      <c r="AI67" s="120" t="s">
        <v>189</v>
      </c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9"/>
      <c r="AZ67" s="112">
        <f>AZ68</f>
        <v>200</v>
      </c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4"/>
      <c r="BW67" s="112">
        <f>BW68</f>
        <v>0</v>
      </c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4"/>
      <c r="CO67" s="121">
        <f>AZ67-BW67</f>
        <v>200</v>
      </c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</row>
    <row r="68" spans="1:110" ht="402" customHeight="1">
      <c r="A68" s="115" t="s">
        <v>192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6"/>
      <c r="AC68" s="117" t="s">
        <v>14</v>
      </c>
      <c r="AD68" s="118"/>
      <c r="AE68" s="118"/>
      <c r="AF68" s="118"/>
      <c r="AG68" s="118"/>
      <c r="AH68" s="119"/>
      <c r="AI68" s="120" t="s">
        <v>191</v>
      </c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9"/>
      <c r="AZ68" s="112">
        <f>AZ69</f>
        <v>200</v>
      </c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4"/>
      <c r="BW68" s="112">
        <f>BW69</f>
        <v>0</v>
      </c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4"/>
      <c r="CO68" s="121">
        <f>AZ68-BW68</f>
        <v>200</v>
      </c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</row>
    <row r="69" spans="1:110" ht="40.5" customHeight="1">
      <c r="A69" s="134" t="s">
        <v>147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5"/>
      <c r="AC69" s="136" t="s">
        <v>14</v>
      </c>
      <c r="AD69" s="133"/>
      <c r="AE69" s="133"/>
      <c r="AF69" s="133"/>
      <c r="AG69" s="133"/>
      <c r="AH69" s="133"/>
      <c r="AI69" s="133" t="s">
        <v>193</v>
      </c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21">
        <f>AZ70</f>
        <v>200</v>
      </c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>
        <f>BW70</f>
        <v>0</v>
      </c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>
        <f t="shared" si="0"/>
        <v>200</v>
      </c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</row>
    <row r="70" spans="1:110" ht="27" customHeight="1">
      <c r="A70" s="61" t="s">
        <v>70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2"/>
      <c r="AC70" s="136" t="s">
        <v>14</v>
      </c>
      <c r="AD70" s="133"/>
      <c r="AE70" s="133"/>
      <c r="AF70" s="133"/>
      <c r="AG70" s="133"/>
      <c r="AH70" s="133"/>
      <c r="AI70" s="133" t="s">
        <v>194</v>
      </c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8">
        <f>AZ71</f>
        <v>200</v>
      </c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>
        <f>BW71</f>
        <v>0</v>
      </c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21">
        <f t="shared" si="0"/>
        <v>200</v>
      </c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</row>
    <row r="71" spans="1:110" ht="33.75" customHeight="1">
      <c r="A71" s="25" t="s">
        <v>98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6"/>
      <c r="AC71" s="117" t="s">
        <v>14</v>
      </c>
      <c r="AD71" s="118"/>
      <c r="AE71" s="118"/>
      <c r="AF71" s="118"/>
      <c r="AG71" s="118"/>
      <c r="AH71" s="119"/>
      <c r="AI71" s="120" t="s">
        <v>195</v>
      </c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9"/>
      <c r="AZ71" s="124">
        <v>200</v>
      </c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6"/>
      <c r="BW71" s="124">
        <v>0</v>
      </c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6"/>
      <c r="CO71" s="121">
        <f>AZ71-BW71</f>
        <v>200</v>
      </c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</row>
    <row r="72" spans="1:110" ht="25.5" customHeight="1">
      <c r="A72" s="134" t="s">
        <v>197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5"/>
      <c r="AC72" s="136" t="s">
        <v>14</v>
      </c>
      <c r="AD72" s="133"/>
      <c r="AE72" s="133"/>
      <c r="AF72" s="133"/>
      <c r="AG72" s="133"/>
      <c r="AH72" s="133"/>
      <c r="AI72" s="133" t="s">
        <v>196</v>
      </c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8">
        <f aca="true" t="shared" si="2" ref="AZ72:AZ77">AZ73</f>
        <v>2339800</v>
      </c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>
        <f aca="true" t="shared" si="3" ref="BW72:BW77">BW73</f>
        <v>0</v>
      </c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8"/>
      <c r="CL72" s="138"/>
      <c r="CM72" s="138"/>
      <c r="CN72" s="138"/>
      <c r="CO72" s="121">
        <f t="shared" si="0"/>
        <v>2339800</v>
      </c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</row>
    <row r="73" spans="1:110" ht="33.75" customHeight="1">
      <c r="A73" s="134" t="s">
        <v>197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5"/>
      <c r="AC73" s="136" t="s">
        <v>14</v>
      </c>
      <c r="AD73" s="133"/>
      <c r="AE73" s="133"/>
      <c r="AF73" s="133"/>
      <c r="AG73" s="133"/>
      <c r="AH73" s="133"/>
      <c r="AI73" s="133" t="s">
        <v>198</v>
      </c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21">
        <f t="shared" si="2"/>
        <v>2339800</v>
      </c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>
        <f t="shared" si="3"/>
        <v>0</v>
      </c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>
        <f t="shared" si="0"/>
        <v>2339800</v>
      </c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</row>
    <row r="74" spans="1:110" ht="82.5" customHeight="1">
      <c r="A74" s="134" t="s">
        <v>200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5"/>
      <c r="AC74" s="136" t="s">
        <v>14</v>
      </c>
      <c r="AD74" s="133"/>
      <c r="AE74" s="133"/>
      <c r="AF74" s="133"/>
      <c r="AG74" s="133"/>
      <c r="AH74" s="133"/>
      <c r="AI74" s="133" t="s">
        <v>199</v>
      </c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21">
        <f t="shared" si="2"/>
        <v>2339800</v>
      </c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>
        <f t="shared" si="3"/>
        <v>0</v>
      </c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>
        <f t="shared" si="0"/>
        <v>2339800</v>
      </c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</row>
    <row r="75" spans="1:110" ht="37.5" customHeight="1">
      <c r="A75" s="115" t="s">
        <v>147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6"/>
      <c r="AC75" s="136" t="s">
        <v>14</v>
      </c>
      <c r="AD75" s="133"/>
      <c r="AE75" s="133"/>
      <c r="AF75" s="133"/>
      <c r="AG75" s="133"/>
      <c r="AH75" s="133"/>
      <c r="AI75" s="120" t="s">
        <v>201</v>
      </c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9"/>
      <c r="AZ75" s="112">
        <f t="shared" si="2"/>
        <v>2339800</v>
      </c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4"/>
      <c r="BW75" s="112">
        <f t="shared" si="3"/>
        <v>0</v>
      </c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4"/>
      <c r="CO75" s="121">
        <f t="shared" si="0"/>
        <v>2339800</v>
      </c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</row>
    <row r="76" spans="1:110" ht="19.5" customHeight="1">
      <c r="A76" s="115" t="s">
        <v>136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6"/>
      <c r="AC76" s="136" t="s">
        <v>14</v>
      </c>
      <c r="AD76" s="133"/>
      <c r="AE76" s="133"/>
      <c r="AF76" s="133"/>
      <c r="AG76" s="133"/>
      <c r="AH76" s="133"/>
      <c r="AI76" s="120" t="s">
        <v>202</v>
      </c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9"/>
      <c r="AZ76" s="112">
        <f t="shared" si="2"/>
        <v>2339800</v>
      </c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4"/>
      <c r="BW76" s="112">
        <f t="shared" si="3"/>
        <v>0</v>
      </c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4"/>
      <c r="CO76" s="121">
        <f t="shared" si="0"/>
        <v>2339800</v>
      </c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</row>
    <row r="77" spans="1:110" ht="21" customHeight="1">
      <c r="A77" s="115" t="s">
        <v>68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6"/>
      <c r="AC77" s="136" t="s">
        <v>14</v>
      </c>
      <c r="AD77" s="133"/>
      <c r="AE77" s="133"/>
      <c r="AF77" s="133"/>
      <c r="AG77" s="133"/>
      <c r="AH77" s="133"/>
      <c r="AI77" s="120" t="s">
        <v>203</v>
      </c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9"/>
      <c r="AZ77" s="112">
        <f t="shared" si="2"/>
        <v>2339800</v>
      </c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4"/>
      <c r="BW77" s="112">
        <f t="shared" si="3"/>
        <v>0</v>
      </c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4"/>
      <c r="CO77" s="121">
        <f t="shared" si="0"/>
        <v>2339800</v>
      </c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</row>
    <row r="78" spans="1:110" ht="26.25" customHeight="1">
      <c r="A78" s="115" t="s">
        <v>65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6"/>
      <c r="AC78" s="136" t="s">
        <v>14</v>
      </c>
      <c r="AD78" s="133"/>
      <c r="AE78" s="133"/>
      <c r="AF78" s="133"/>
      <c r="AG78" s="133"/>
      <c r="AH78" s="133"/>
      <c r="AI78" s="120" t="s">
        <v>204</v>
      </c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9"/>
      <c r="AZ78" s="112">
        <v>2339800</v>
      </c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4"/>
      <c r="BW78" s="112">
        <v>0</v>
      </c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4"/>
      <c r="CO78" s="121">
        <f t="shared" si="0"/>
        <v>2339800</v>
      </c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</row>
    <row r="79" spans="1:110" ht="21" customHeight="1">
      <c r="A79" s="115" t="s">
        <v>95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6"/>
      <c r="AC79" s="136" t="s">
        <v>14</v>
      </c>
      <c r="AD79" s="133"/>
      <c r="AE79" s="133"/>
      <c r="AF79" s="133"/>
      <c r="AG79" s="133"/>
      <c r="AH79" s="133"/>
      <c r="AI79" s="120" t="s">
        <v>205</v>
      </c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9"/>
      <c r="AZ79" s="112">
        <f>AZ80</f>
        <v>3799025</v>
      </c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4"/>
      <c r="BW79" s="112">
        <f>BW80</f>
        <v>0</v>
      </c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4"/>
      <c r="CO79" s="121">
        <f aca="true" t="shared" si="4" ref="CO79:CO154">AZ79-BW79</f>
        <v>3799025</v>
      </c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</row>
    <row r="80" spans="1:110" ht="22.5" customHeight="1">
      <c r="A80" s="115" t="s">
        <v>95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6"/>
      <c r="AC80" s="136" t="s">
        <v>14</v>
      </c>
      <c r="AD80" s="133"/>
      <c r="AE80" s="133"/>
      <c r="AF80" s="133"/>
      <c r="AG80" s="133"/>
      <c r="AH80" s="133"/>
      <c r="AI80" s="120" t="s">
        <v>206</v>
      </c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9"/>
      <c r="AZ80" s="112">
        <f>AZ81</f>
        <v>3799025</v>
      </c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4"/>
      <c r="BW80" s="112">
        <f>BW81</f>
        <v>0</v>
      </c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4"/>
      <c r="CO80" s="121">
        <f t="shared" si="4"/>
        <v>3799025</v>
      </c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</row>
    <row r="81" spans="1:110" ht="22.5" customHeight="1">
      <c r="A81" s="115" t="s">
        <v>96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6"/>
      <c r="AC81" s="136" t="s">
        <v>14</v>
      </c>
      <c r="AD81" s="133"/>
      <c r="AE81" s="133"/>
      <c r="AF81" s="133"/>
      <c r="AG81" s="133"/>
      <c r="AH81" s="133"/>
      <c r="AI81" s="120" t="s">
        <v>207</v>
      </c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9"/>
      <c r="AZ81" s="112">
        <f>AZ82</f>
        <v>3799025</v>
      </c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4"/>
      <c r="BW81" s="112">
        <f>BW82</f>
        <v>0</v>
      </c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4"/>
      <c r="CO81" s="121">
        <f>AZ81-BW81</f>
        <v>3799025</v>
      </c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</row>
    <row r="82" spans="1:110" ht="22.5" customHeight="1">
      <c r="A82" s="115" t="s">
        <v>209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6"/>
      <c r="AC82" s="136" t="s">
        <v>14</v>
      </c>
      <c r="AD82" s="133"/>
      <c r="AE82" s="133"/>
      <c r="AF82" s="133"/>
      <c r="AG82" s="133"/>
      <c r="AH82" s="133"/>
      <c r="AI82" s="120" t="s">
        <v>208</v>
      </c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9"/>
      <c r="AZ82" s="112">
        <f>AZ83</f>
        <v>3799025</v>
      </c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4"/>
      <c r="BW82" s="112">
        <f>BW83</f>
        <v>0</v>
      </c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4"/>
      <c r="CO82" s="121">
        <f>AZ82-BW82</f>
        <v>3799025</v>
      </c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</row>
    <row r="83" spans="1:110" ht="22.5" customHeight="1">
      <c r="A83" s="115" t="s">
        <v>95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6"/>
      <c r="AC83" s="136" t="s">
        <v>14</v>
      </c>
      <c r="AD83" s="133"/>
      <c r="AE83" s="133"/>
      <c r="AF83" s="133"/>
      <c r="AG83" s="133"/>
      <c r="AH83" s="133"/>
      <c r="AI83" s="120" t="s">
        <v>210</v>
      </c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9"/>
      <c r="AZ83" s="112">
        <f>AZ84</f>
        <v>3799025</v>
      </c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4"/>
      <c r="BW83" s="112">
        <f>BW84</f>
        <v>0</v>
      </c>
      <c r="BX83" s="113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  <c r="CL83" s="113"/>
      <c r="CM83" s="113"/>
      <c r="CN83" s="114"/>
      <c r="CO83" s="121">
        <f>AZ83-BW83</f>
        <v>3799025</v>
      </c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</row>
    <row r="84" spans="1:110" ht="22.5" customHeight="1">
      <c r="A84" s="115" t="s">
        <v>57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6"/>
      <c r="AC84" s="136" t="s">
        <v>14</v>
      </c>
      <c r="AD84" s="133"/>
      <c r="AE84" s="133"/>
      <c r="AF84" s="133"/>
      <c r="AG84" s="133"/>
      <c r="AH84" s="133"/>
      <c r="AI84" s="120" t="s">
        <v>211</v>
      </c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9"/>
      <c r="AZ84" s="112">
        <v>3799025</v>
      </c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4"/>
      <c r="BW84" s="112">
        <v>0</v>
      </c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4"/>
      <c r="CO84" s="121">
        <f>AZ84-BW84</f>
        <v>3799025</v>
      </c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</row>
    <row r="85" spans="1:110" ht="22.5" customHeight="1">
      <c r="A85" s="115" t="s">
        <v>95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6"/>
      <c r="AC85" s="117" t="s">
        <v>14</v>
      </c>
      <c r="AD85" s="118"/>
      <c r="AE85" s="118"/>
      <c r="AF85" s="118"/>
      <c r="AG85" s="118"/>
      <c r="AH85" s="119"/>
      <c r="AI85" s="120" t="s">
        <v>212</v>
      </c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9"/>
      <c r="AZ85" s="112">
        <f>AZ86+AZ91+AZ101</f>
        <v>3150075</v>
      </c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4"/>
      <c r="BW85" s="112">
        <f>BW86+BW91+BW101</f>
        <v>202568.66</v>
      </c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4"/>
      <c r="CO85" s="121">
        <f aca="true" t="shared" si="5" ref="CO85:CO90">AZ85-BW85</f>
        <v>2947506.34</v>
      </c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</row>
    <row r="86" spans="1:110" ht="22.5" customHeight="1">
      <c r="A86" s="115" t="s">
        <v>95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6"/>
      <c r="AC86" s="117" t="s">
        <v>14</v>
      </c>
      <c r="AD86" s="118"/>
      <c r="AE86" s="118"/>
      <c r="AF86" s="118"/>
      <c r="AG86" s="118"/>
      <c r="AH86" s="119"/>
      <c r="AI86" s="120" t="s">
        <v>213</v>
      </c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9"/>
      <c r="AZ86" s="112">
        <f>AZ87</f>
        <v>7275</v>
      </c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4"/>
      <c r="BW86" s="112">
        <f>BW87</f>
        <v>727.5</v>
      </c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N86" s="114"/>
      <c r="CO86" s="121">
        <f t="shared" si="5"/>
        <v>6547.5</v>
      </c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</row>
    <row r="87" spans="1:110" ht="22.5" customHeight="1">
      <c r="A87" s="115" t="s">
        <v>96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6"/>
      <c r="AC87" s="117" t="s">
        <v>14</v>
      </c>
      <c r="AD87" s="118"/>
      <c r="AE87" s="118"/>
      <c r="AF87" s="118"/>
      <c r="AG87" s="118"/>
      <c r="AH87" s="119"/>
      <c r="AI87" s="120" t="s">
        <v>214</v>
      </c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9"/>
      <c r="AZ87" s="112">
        <f>AZ88</f>
        <v>7275</v>
      </c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4"/>
      <c r="BW87" s="112">
        <f>BW88</f>
        <v>727.5</v>
      </c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4"/>
      <c r="CO87" s="121">
        <f t="shared" si="5"/>
        <v>6547.5</v>
      </c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</row>
    <row r="88" spans="1:110" ht="22.5" customHeight="1">
      <c r="A88" s="115" t="s">
        <v>209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6"/>
      <c r="AC88" s="117" t="s">
        <v>14</v>
      </c>
      <c r="AD88" s="118"/>
      <c r="AE88" s="118"/>
      <c r="AF88" s="118"/>
      <c r="AG88" s="118"/>
      <c r="AH88" s="119"/>
      <c r="AI88" s="120" t="s">
        <v>215</v>
      </c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9"/>
      <c r="AZ88" s="112">
        <f>AZ89</f>
        <v>7275</v>
      </c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4"/>
      <c r="BW88" s="112">
        <f>BW89</f>
        <v>727.5</v>
      </c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4"/>
      <c r="CO88" s="121">
        <f t="shared" si="5"/>
        <v>6547.5</v>
      </c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</row>
    <row r="89" spans="1:110" ht="22.5" customHeight="1">
      <c r="A89" s="115" t="s">
        <v>95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6"/>
      <c r="AC89" s="117" t="s">
        <v>14</v>
      </c>
      <c r="AD89" s="118"/>
      <c r="AE89" s="118"/>
      <c r="AF89" s="118"/>
      <c r="AG89" s="118"/>
      <c r="AH89" s="119"/>
      <c r="AI89" s="120" t="s">
        <v>216</v>
      </c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9"/>
      <c r="AZ89" s="112">
        <f>AZ90</f>
        <v>7275</v>
      </c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4"/>
      <c r="BW89" s="112">
        <f>BW90</f>
        <v>727.5</v>
      </c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4"/>
      <c r="CO89" s="121">
        <f t="shared" si="5"/>
        <v>6547.5</v>
      </c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</row>
    <row r="90" spans="1:110" ht="22.5" customHeight="1">
      <c r="A90" s="115" t="s">
        <v>57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6"/>
      <c r="AC90" s="117" t="s">
        <v>14</v>
      </c>
      <c r="AD90" s="118"/>
      <c r="AE90" s="118"/>
      <c r="AF90" s="118"/>
      <c r="AG90" s="118"/>
      <c r="AH90" s="119"/>
      <c r="AI90" s="120" t="s">
        <v>217</v>
      </c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9"/>
      <c r="AZ90" s="112">
        <v>7275</v>
      </c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4"/>
      <c r="BW90" s="112">
        <v>727.5</v>
      </c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4"/>
      <c r="CO90" s="121">
        <f t="shared" si="5"/>
        <v>6547.5</v>
      </c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</row>
    <row r="91" spans="1:110" ht="45.75" customHeight="1">
      <c r="A91" s="115" t="s">
        <v>219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6"/>
      <c r="AC91" s="117" t="s">
        <v>14</v>
      </c>
      <c r="AD91" s="118"/>
      <c r="AE91" s="118"/>
      <c r="AF91" s="118"/>
      <c r="AG91" s="118"/>
      <c r="AH91" s="119"/>
      <c r="AI91" s="120" t="s">
        <v>218</v>
      </c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9"/>
      <c r="AZ91" s="112">
        <f>AZ92</f>
        <v>672500</v>
      </c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4"/>
      <c r="BW91" s="112">
        <f>BW92</f>
        <v>10000</v>
      </c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4"/>
      <c r="CO91" s="121">
        <f>AZ91-BW91</f>
        <v>662500</v>
      </c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</row>
    <row r="92" spans="1:110" ht="22.5" customHeight="1">
      <c r="A92" s="115" t="s">
        <v>221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6"/>
      <c r="AC92" s="117" t="s">
        <v>14</v>
      </c>
      <c r="AD92" s="118"/>
      <c r="AE92" s="118"/>
      <c r="AF92" s="118"/>
      <c r="AG92" s="118"/>
      <c r="AH92" s="119"/>
      <c r="AI92" s="120" t="s">
        <v>220</v>
      </c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9"/>
      <c r="AZ92" s="112">
        <f>AZ93</f>
        <v>672500</v>
      </c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4"/>
      <c r="BW92" s="112">
        <f>BW93</f>
        <v>10000</v>
      </c>
      <c r="BX92" s="113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3"/>
      <c r="CN92" s="114"/>
      <c r="CO92" s="121">
        <f>AZ92-BW92</f>
        <v>662500</v>
      </c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</row>
    <row r="93" spans="1:110" ht="22.5" customHeight="1">
      <c r="A93" s="115" t="s">
        <v>221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6"/>
      <c r="AC93" s="136" t="s">
        <v>14</v>
      </c>
      <c r="AD93" s="133"/>
      <c r="AE93" s="133"/>
      <c r="AF93" s="133"/>
      <c r="AG93" s="133"/>
      <c r="AH93" s="133"/>
      <c r="AI93" s="120" t="s">
        <v>222</v>
      </c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9"/>
      <c r="AZ93" s="112">
        <f>AZ94+AZ98</f>
        <v>672500</v>
      </c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4"/>
      <c r="BW93" s="112">
        <f>BW94+BW98</f>
        <v>10000</v>
      </c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4"/>
      <c r="CO93" s="121">
        <f t="shared" si="4"/>
        <v>662500</v>
      </c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</row>
    <row r="94" spans="1:110" ht="39.75" customHeight="1">
      <c r="A94" s="115" t="s">
        <v>147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6"/>
      <c r="AC94" s="136" t="s">
        <v>14</v>
      </c>
      <c r="AD94" s="133"/>
      <c r="AE94" s="133"/>
      <c r="AF94" s="133"/>
      <c r="AG94" s="133"/>
      <c r="AH94" s="133"/>
      <c r="AI94" s="120" t="s">
        <v>223</v>
      </c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9"/>
      <c r="AZ94" s="112">
        <f>AZ95</f>
        <v>622500</v>
      </c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4"/>
      <c r="BW94" s="112">
        <f>BW95</f>
        <v>0</v>
      </c>
      <c r="BX94" s="113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3"/>
      <c r="CJ94" s="113"/>
      <c r="CK94" s="113"/>
      <c r="CL94" s="113"/>
      <c r="CM94" s="113"/>
      <c r="CN94" s="114"/>
      <c r="CO94" s="121">
        <f t="shared" si="4"/>
        <v>622500</v>
      </c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</row>
    <row r="95" spans="1:110" ht="21" customHeight="1">
      <c r="A95" s="115" t="s">
        <v>136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6"/>
      <c r="AC95" s="136" t="s">
        <v>14</v>
      </c>
      <c r="AD95" s="133"/>
      <c r="AE95" s="133"/>
      <c r="AF95" s="133"/>
      <c r="AG95" s="133"/>
      <c r="AH95" s="133"/>
      <c r="AI95" s="120" t="s">
        <v>224</v>
      </c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9"/>
      <c r="AZ95" s="112">
        <f>AZ96</f>
        <v>622500</v>
      </c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4"/>
      <c r="BW95" s="112">
        <f>BW96</f>
        <v>0</v>
      </c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4"/>
      <c r="CO95" s="121">
        <f t="shared" si="4"/>
        <v>622500</v>
      </c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</row>
    <row r="96" spans="1:110" ht="21.75" customHeight="1">
      <c r="A96" s="115" t="s">
        <v>68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6"/>
      <c r="AC96" s="136" t="s">
        <v>14</v>
      </c>
      <c r="AD96" s="133"/>
      <c r="AE96" s="133"/>
      <c r="AF96" s="133"/>
      <c r="AG96" s="133"/>
      <c r="AH96" s="133"/>
      <c r="AI96" s="120" t="s">
        <v>225</v>
      </c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9"/>
      <c r="AZ96" s="112">
        <f>AZ97</f>
        <v>622500</v>
      </c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4"/>
      <c r="BW96" s="112">
        <f>BW97</f>
        <v>0</v>
      </c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4"/>
      <c r="CO96" s="121">
        <f t="shared" si="4"/>
        <v>622500</v>
      </c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</row>
    <row r="97" spans="1:110" ht="21.75" customHeight="1">
      <c r="A97" s="115" t="s">
        <v>65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6"/>
      <c r="AC97" s="117" t="s">
        <v>14</v>
      </c>
      <c r="AD97" s="118"/>
      <c r="AE97" s="118"/>
      <c r="AF97" s="118"/>
      <c r="AG97" s="118"/>
      <c r="AH97" s="119"/>
      <c r="AI97" s="120" t="s">
        <v>226</v>
      </c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9"/>
      <c r="AZ97" s="112">
        <v>622500</v>
      </c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4"/>
      <c r="BW97" s="112">
        <v>0</v>
      </c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4"/>
      <c r="CO97" s="121">
        <f>AZ97-BW97</f>
        <v>622500</v>
      </c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</row>
    <row r="98" spans="1:110" ht="21.75" customHeight="1">
      <c r="A98" s="115" t="s">
        <v>230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6"/>
      <c r="AC98" s="117" t="s">
        <v>14</v>
      </c>
      <c r="AD98" s="118"/>
      <c r="AE98" s="118"/>
      <c r="AF98" s="118"/>
      <c r="AG98" s="118"/>
      <c r="AH98" s="119"/>
      <c r="AI98" s="120" t="s">
        <v>227</v>
      </c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9"/>
      <c r="AZ98" s="112">
        <f>AZ99</f>
        <v>50000</v>
      </c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4"/>
      <c r="BW98" s="112">
        <f>BW99</f>
        <v>10000</v>
      </c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4"/>
      <c r="CO98" s="121">
        <f>AZ98-BW98</f>
        <v>40000</v>
      </c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</row>
    <row r="99" spans="1:110" ht="16.5" customHeight="1">
      <c r="A99" s="115" t="s">
        <v>136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6"/>
      <c r="AC99" s="136" t="s">
        <v>14</v>
      </c>
      <c r="AD99" s="133"/>
      <c r="AE99" s="133"/>
      <c r="AF99" s="133"/>
      <c r="AG99" s="133"/>
      <c r="AH99" s="133"/>
      <c r="AI99" s="120" t="s">
        <v>228</v>
      </c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9"/>
      <c r="AZ99" s="112">
        <f>AZ100</f>
        <v>50000</v>
      </c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4"/>
      <c r="BW99" s="112">
        <f>BW100</f>
        <v>10000</v>
      </c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  <c r="CL99" s="113"/>
      <c r="CM99" s="113"/>
      <c r="CN99" s="114"/>
      <c r="CO99" s="121">
        <f t="shared" si="4"/>
        <v>40000</v>
      </c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</row>
    <row r="100" spans="1:110" ht="14.25" customHeight="1">
      <c r="A100" s="115" t="s">
        <v>57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6"/>
      <c r="AC100" s="136" t="s">
        <v>14</v>
      </c>
      <c r="AD100" s="133"/>
      <c r="AE100" s="133"/>
      <c r="AF100" s="133"/>
      <c r="AG100" s="133"/>
      <c r="AH100" s="133"/>
      <c r="AI100" s="120" t="s">
        <v>229</v>
      </c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9"/>
      <c r="AZ100" s="112">
        <v>50000</v>
      </c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4"/>
      <c r="BW100" s="112">
        <v>10000</v>
      </c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  <c r="CL100" s="113"/>
      <c r="CM100" s="113"/>
      <c r="CN100" s="114"/>
      <c r="CO100" s="121">
        <f t="shared" si="4"/>
        <v>40000</v>
      </c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</row>
    <row r="101" spans="1:110" ht="25.5" customHeight="1">
      <c r="A101" s="115" t="s">
        <v>66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6"/>
      <c r="AC101" s="136" t="s">
        <v>14</v>
      </c>
      <c r="AD101" s="133"/>
      <c r="AE101" s="133"/>
      <c r="AF101" s="133"/>
      <c r="AG101" s="133"/>
      <c r="AH101" s="133"/>
      <c r="AI101" s="133" t="s">
        <v>231</v>
      </c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21">
        <f>AZ102+AZ107</f>
        <v>2470300</v>
      </c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>
        <f>BW102+BW107</f>
        <v>191841.16</v>
      </c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>
        <f t="shared" si="4"/>
        <v>2278458.84</v>
      </c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</row>
    <row r="102" spans="1:110" ht="137.25" customHeight="1">
      <c r="A102" s="115" t="s">
        <v>233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6"/>
      <c r="AC102" s="117" t="s">
        <v>14</v>
      </c>
      <c r="AD102" s="118"/>
      <c r="AE102" s="118"/>
      <c r="AF102" s="118"/>
      <c r="AG102" s="118"/>
      <c r="AH102" s="119"/>
      <c r="AI102" s="120" t="s">
        <v>232</v>
      </c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9"/>
      <c r="AZ102" s="112">
        <f>AZ103</f>
        <v>1895813</v>
      </c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4"/>
      <c r="BW102" s="112">
        <f>BW103</f>
        <v>91954.16</v>
      </c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4"/>
      <c r="CO102" s="121">
        <f>AZ102-BW102</f>
        <v>1803858.84</v>
      </c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</row>
    <row r="103" spans="1:110" ht="38.25" customHeight="1">
      <c r="A103" s="115" t="s">
        <v>147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6"/>
      <c r="AC103" s="136" t="s">
        <v>14</v>
      </c>
      <c r="AD103" s="133"/>
      <c r="AE103" s="133"/>
      <c r="AF103" s="133"/>
      <c r="AG103" s="133"/>
      <c r="AH103" s="133"/>
      <c r="AI103" s="133" t="s">
        <v>234</v>
      </c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21">
        <f>AZ104</f>
        <v>1895813</v>
      </c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>
        <f>BW104</f>
        <v>91954.16</v>
      </c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>
        <f t="shared" si="4"/>
        <v>1803858.84</v>
      </c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</row>
    <row r="104" spans="1:110" ht="12">
      <c r="A104" s="115" t="s">
        <v>136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6"/>
      <c r="AC104" s="117" t="s">
        <v>14</v>
      </c>
      <c r="AD104" s="118"/>
      <c r="AE104" s="118"/>
      <c r="AF104" s="118"/>
      <c r="AG104" s="118"/>
      <c r="AH104" s="119"/>
      <c r="AI104" s="120" t="s">
        <v>235</v>
      </c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9"/>
      <c r="AZ104" s="112">
        <f>AZ105</f>
        <v>1895813</v>
      </c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4"/>
      <c r="BW104" s="112">
        <f>BW105</f>
        <v>91954.16</v>
      </c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4"/>
      <c r="CO104" s="121">
        <f aca="true" t="shared" si="6" ref="CO104:CO116">AZ104-BW104</f>
        <v>1803858.84</v>
      </c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</row>
    <row r="105" spans="1:110" ht="12">
      <c r="A105" s="115" t="s">
        <v>68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6"/>
      <c r="AC105" s="117" t="s">
        <v>14</v>
      </c>
      <c r="AD105" s="118"/>
      <c r="AE105" s="118"/>
      <c r="AF105" s="118"/>
      <c r="AG105" s="118"/>
      <c r="AH105" s="119"/>
      <c r="AI105" s="120" t="s">
        <v>236</v>
      </c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9"/>
      <c r="AZ105" s="112">
        <f>AZ106</f>
        <v>1895813</v>
      </c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4"/>
      <c r="BW105" s="112">
        <f>BW106</f>
        <v>91954.16</v>
      </c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3"/>
      <c r="CL105" s="113"/>
      <c r="CM105" s="113"/>
      <c r="CN105" s="114"/>
      <c r="CO105" s="121">
        <f t="shared" si="6"/>
        <v>1803858.84</v>
      </c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</row>
    <row r="106" spans="1:110" ht="12">
      <c r="A106" s="115" t="s">
        <v>65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6"/>
      <c r="AC106" s="117" t="s">
        <v>14</v>
      </c>
      <c r="AD106" s="118"/>
      <c r="AE106" s="118"/>
      <c r="AF106" s="118"/>
      <c r="AG106" s="118"/>
      <c r="AH106" s="119"/>
      <c r="AI106" s="120" t="s">
        <v>237</v>
      </c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9"/>
      <c r="AZ106" s="112">
        <v>1895813</v>
      </c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4"/>
      <c r="BW106" s="112">
        <v>91954.16</v>
      </c>
      <c r="BX106" s="113"/>
      <c r="BY106" s="113"/>
      <c r="BZ106" s="113"/>
      <c r="CA106" s="113"/>
      <c r="CB106" s="113"/>
      <c r="CC106" s="113"/>
      <c r="CD106" s="113"/>
      <c r="CE106" s="113"/>
      <c r="CF106" s="113"/>
      <c r="CG106" s="113"/>
      <c r="CH106" s="113"/>
      <c r="CI106" s="113"/>
      <c r="CJ106" s="113"/>
      <c r="CK106" s="113"/>
      <c r="CL106" s="113"/>
      <c r="CM106" s="113"/>
      <c r="CN106" s="114"/>
      <c r="CO106" s="121">
        <f t="shared" si="6"/>
        <v>1803858.84</v>
      </c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</row>
    <row r="107" spans="1:110" ht="78.75" customHeight="1">
      <c r="A107" s="115" t="s">
        <v>239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6"/>
      <c r="AC107" s="117" t="s">
        <v>14</v>
      </c>
      <c r="AD107" s="118"/>
      <c r="AE107" s="118"/>
      <c r="AF107" s="118"/>
      <c r="AG107" s="118"/>
      <c r="AH107" s="119"/>
      <c r="AI107" s="120" t="s">
        <v>238</v>
      </c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9"/>
      <c r="AZ107" s="112">
        <f>AZ108+AZ113</f>
        <v>574487</v>
      </c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4"/>
      <c r="BW107" s="112">
        <f>BW108+BW113</f>
        <v>99887</v>
      </c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4"/>
      <c r="CO107" s="121">
        <f t="shared" si="6"/>
        <v>474600</v>
      </c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</row>
    <row r="108" spans="1:110" ht="26.25" customHeight="1">
      <c r="A108" s="115" t="s">
        <v>241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6"/>
      <c r="AC108" s="117" t="s">
        <v>14</v>
      </c>
      <c r="AD108" s="118"/>
      <c r="AE108" s="118"/>
      <c r="AF108" s="118"/>
      <c r="AG108" s="118"/>
      <c r="AH108" s="119"/>
      <c r="AI108" s="120" t="s">
        <v>240</v>
      </c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9"/>
      <c r="AZ108" s="112">
        <f>AZ109</f>
        <v>310800</v>
      </c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4"/>
      <c r="BW108" s="112">
        <f>BW109</f>
        <v>0</v>
      </c>
      <c r="BX108" s="113"/>
      <c r="BY108" s="113"/>
      <c r="BZ108" s="113"/>
      <c r="CA108" s="113"/>
      <c r="CB108" s="113"/>
      <c r="CC108" s="113"/>
      <c r="CD108" s="113"/>
      <c r="CE108" s="113"/>
      <c r="CF108" s="113"/>
      <c r="CG108" s="113"/>
      <c r="CH108" s="113"/>
      <c r="CI108" s="113"/>
      <c r="CJ108" s="113"/>
      <c r="CK108" s="113"/>
      <c r="CL108" s="113"/>
      <c r="CM108" s="113"/>
      <c r="CN108" s="114"/>
      <c r="CO108" s="121">
        <f t="shared" si="6"/>
        <v>310800</v>
      </c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</row>
    <row r="109" spans="1:110" ht="20.25" customHeight="1">
      <c r="A109" s="115" t="s">
        <v>136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6"/>
      <c r="AC109" s="117" t="s">
        <v>14</v>
      </c>
      <c r="AD109" s="118"/>
      <c r="AE109" s="118"/>
      <c r="AF109" s="118"/>
      <c r="AG109" s="118"/>
      <c r="AH109" s="119"/>
      <c r="AI109" s="120" t="s">
        <v>242</v>
      </c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9"/>
      <c r="AZ109" s="112">
        <f>AZ110</f>
        <v>310800</v>
      </c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4"/>
      <c r="BW109" s="112">
        <f>BW110</f>
        <v>0</v>
      </c>
      <c r="BX109" s="113"/>
      <c r="BY109" s="113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13"/>
      <c r="CJ109" s="113"/>
      <c r="CK109" s="113"/>
      <c r="CL109" s="113"/>
      <c r="CM109" s="113"/>
      <c r="CN109" s="114"/>
      <c r="CO109" s="121">
        <f t="shared" si="6"/>
        <v>310800</v>
      </c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</row>
    <row r="110" spans="1:110" ht="28.5" customHeight="1">
      <c r="A110" s="115" t="s">
        <v>144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6"/>
      <c r="AC110" s="117" t="s">
        <v>14</v>
      </c>
      <c r="AD110" s="118"/>
      <c r="AE110" s="118"/>
      <c r="AF110" s="118"/>
      <c r="AG110" s="118"/>
      <c r="AH110" s="119"/>
      <c r="AI110" s="120" t="s">
        <v>243</v>
      </c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9"/>
      <c r="AZ110" s="112">
        <f>AZ111+AZ112</f>
        <v>310800</v>
      </c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4"/>
      <c r="BW110" s="112">
        <f>BW111+BW112</f>
        <v>0</v>
      </c>
      <c r="BX110" s="113"/>
      <c r="BY110" s="113"/>
      <c r="BZ110" s="113"/>
      <c r="CA110" s="113"/>
      <c r="CB110" s="113"/>
      <c r="CC110" s="113"/>
      <c r="CD110" s="113"/>
      <c r="CE110" s="113"/>
      <c r="CF110" s="113"/>
      <c r="CG110" s="113"/>
      <c r="CH110" s="113"/>
      <c r="CI110" s="113"/>
      <c r="CJ110" s="113"/>
      <c r="CK110" s="113"/>
      <c r="CL110" s="113"/>
      <c r="CM110" s="113"/>
      <c r="CN110" s="114"/>
      <c r="CO110" s="121">
        <f aca="true" t="shared" si="7" ref="CO110:CO115">AZ110-BW110</f>
        <v>310800</v>
      </c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</row>
    <row r="111" spans="1:110" ht="20.25" customHeight="1">
      <c r="A111" s="115" t="s">
        <v>245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6"/>
      <c r="AC111" s="117" t="s">
        <v>14</v>
      </c>
      <c r="AD111" s="118"/>
      <c r="AE111" s="118"/>
      <c r="AF111" s="118"/>
      <c r="AG111" s="118"/>
      <c r="AH111" s="119"/>
      <c r="AI111" s="120" t="s">
        <v>244</v>
      </c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9"/>
      <c r="AZ111" s="112">
        <v>216900</v>
      </c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4"/>
      <c r="BW111" s="112">
        <v>0</v>
      </c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4"/>
      <c r="CO111" s="121">
        <f t="shared" si="7"/>
        <v>216900</v>
      </c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</row>
    <row r="112" spans="1:110" ht="22.5" customHeight="1">
      <c r="A112" s="115" t="s">
        <v>247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6"/>
      <c r="AC112" s="117" t="s">
        <v>14</v>
      </c>
      <c r="AD112" s="118"/>
      <c r="AE112" s="118"/>
      <c r="AF112" s="118"/>
      <c r="AG112" s="118"/>
      <c r="AH112" s="119"/>
      <c r="AI112" s="120" t="s">
        <v>246</v>
      </c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9"/>
      <c r="AZ112" s="112">
        <v>93900</v>
      </c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4"/>
      <c r="BW112" s="112">
        <v>0</v>
      </c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4"/>
      <c r="CO112" s="121">
        <f t="shared" si="7"/>
        <v>93900</v>
      </c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</row>
    <row r="113" spans="1:110" ht="36.75" customHeight="1">
      <c r="A113" s="115" t="s">
        <v>147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6"/>
      <c r="AC113" s="117" t="s">
        <v>14</v>
      </c>
      <c r="AD113" s="118"/>
      <c r="AE113" s="118"/>
      <c r="AF113" s="118"/>
      <c r="AG113" s="118"/>
      <c r="AH113" s="119"/>
      <c r="AI113" s="120" t="s">
        <v>248</v>
      </c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9"/>
      <c r="AZ113" s="112">
        <f>AZ114</f>
        <v>263687</v>
      </c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4"/>
      <c r="BW113" s="112">
        <f>BW114</f>
        <v>99887</v>
      </c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4"/>
      <c r="CO113" s="121">
        <f t="shared" si="7"/>
        <v>163800</v>
      </c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</row>
    <row r="114" spans="1:110" ht="20.25" customHeight="1">
      <c r="A114" s="115" t="s">
        <v>136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6"/>
      <c r="AC114" s="117" t="s">
        <v>14</v>
      </c>
      <c r="AD114" s="118"/>
      <c r="AE114" s="118"/>
      <c r="AF114" s="118"/>
      <c r="AG114" s="118"/>
      <c r="AH114" s="119"/>
      <c r="AI114" s="120" t="s">
        <v>249</v>
      </c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9"/>
      <c r="AZ114" s="112">
        <f>AZ115</f>
        <v>263687</v>
      </c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4"/>
      <c r="BW114" s="112">
        <f>BW115</f>
        <v>99887</v>
      </c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4"/>
      <c r="CO114" s="121">
        <f t="shared" si="7"/>
        <v>163800</v>
      </c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</row>
    <row r="115" spans="1:110" ht="20.25" customHeight="1">
      <c r="A115" s="115" t="s">
        <v>68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6"/>
      <c r="AC115" s="117" t="s">
        <v>14</v>
      </c>
      <c r="AD115" s="118"/>
      <c r="AE115" s="118"/>
      <c r="AF115" s="118"/>
      <c r="AG115" s="118"/>
      <c r="AH115" s="119"/>
      <c r="AI115" s="120" t="s">
        <v>250</v>
      </c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9"/>
      <c r="AZ115" s="112">
        <f>AZ116</f>
        <v>263687</v>
      </c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4"/>
      <c r="BW115" s="112">
        <f>BW116</f>
        <v>99887</v>
      </c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3"/>
      <c r="CK115" s="113"/>
      <c r="CL115" s="113"/>
      <c r="CM115" s="113"/>
      <c r="CN115" s="114"/>
      <c r="CO115" s="121">
        <f t="shared" si="7"/>
        <v>163800</v>
      </c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</row>
    <row r="116" spans="1:110" ht="29.25" customHeight="1">
      <c r="A116" s="115" t="s">
        <v>65</v>
      </c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6"/>
      <c r="AC116" s="117" t="s">
        <v>14</v>
      </c>
      <c r="AD116" s="118"/>
      <c r="AE116" s="118"/>
      <c r="AF116" s="118"/>
      <c r="AG116" s="118"/>
      <c r="AH116" s="119"/>
      <c r="AI116" s="120" t="s">
        <v>251</v>
      </c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9"/>
      <c r="AZ116" s="112">
        <v>263687</v>
      </c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4"/>
      <c r="BW116" s="112">
        <v>99887</v>
      </c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4"/>
      <c r="CO116" s="121">
        <f t="shared" si="6"/>
        <v>163800</v>
      </c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</row>
    <row r="117" spans="1:110" ht="36" customHeight="1">
      <c r="A117" s="115" t="str">
        <f>'[2]Месячный отчет Расходы в Excel'!I147</f>
        <v> Национальная безопасность и правоохранительная деятельность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6"/>
      <c r="AC117" s="136" t="s">
        <v>14</v>
      </c>
      <c r="AD117" s="133"/>
      <c r="AE117" s="133"/>
      <c r="AF117" s="133"/>
      <c r="AG117" s="133"/>
      <c r="AH117" s="133"/>
      <c r="AI117" s="120" t="str">
        <f>'[2]Месячный отчет Расходы в Excel'!G147</f>
        <v>951 0300 0000000 000 000</v>
      </c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9"/>
      <c r="AZ117" s="112">
        <f>AZ118</f>
        <v>4729996</v>
      </c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4"/>
      <c r="BW117" s="112">
        <f>BW118</f>
        <v>250200</v>
      </c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4"/>
      <c r="CO117" s="121">
        <f t="shared" si="4"/>
        <v>4479796</v>
      </c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</row>
    <row r="118" spans="1:110" ht="56.25" customHeight="1">
      <c r="A118" s="115" t="str">
        <f>'[2]Месячный отчет Расходы в Excel'!I148</f>
        <v> Защита населения и территории от чрезвычайных ситуаций природного и техногенного характера, гражданская оборона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6"/>
      <c r="AC118" s="136" t="s">
        <v>14</v>
      </c>
      <c r="AD118" s="133"/>
      <c r="AE118" s="133"/>
      <c r="AF118" s="133"/>
      <c r="AG118" s="133"/>
      <c r="AH118" s="133"/>
      <c r="AI118" s="120" t="str">
        <f>'[2]Месячный отчет Расходы в Excel'!G148</f>
        <v>951 0309 0000000 000 000</v>
      </c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9"/>
      <c r="AZ118" s="112">
        <f>AZ119</f>
        <v>4729996</v>
      </c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4"/>
      <c r="BW118" s="112">
        <f>BW119</f>
        <v>250200</v>
      </c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4"/>
      <c r="CO118" s="121">
        <f t="shared" si="4"/>
        <v>4479796</v>
      </c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</row>
    <row r="119" spans="1:110" ht="21" customHeight="1">
      <c r="A119" s="115" t="s">
        <v>252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6"/>
      <c r="AC119" s="136" t="s">
        <v>14</v>
      </c>
      <c r="AD119" s="133"/>
      <c r="AE119" s="133"/>
      <c r="AF119" s="133"/>
      <c r="AG119" s="133"/>
      <c r="AH119" s="133"/>
      <c r="AI119" s="120" t="s">
        <v>253</v>
      </c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9"/>
      <c r="AZ119" s="112">
        <f>AZ120</f>
        <v>4729996</v>
      </c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4"/>
      <c r="BW119" s="112">
        <f>BW120</f>
        <v>250200</v>
      </c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4"/>
      <c r="CO119" s="121">
        <f t="shared" si="4"/>
        <v>4479796</v>
      </c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</row>
    <row r="120" spans="1:110" ht="99" customHeight="1">
      <c r="A120" s="115" t="s">
        <v>255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6"/>
      <c r="AC120" s="136" t="s">
        <v>14</v>
      </c>
      <c r="AD120" s="133"/>
      <c r="AE120" s="133"/>
      <c r="AF120" s="133"/>
      <c r="AG120" s="133"/>
      <c r="AH120" s="133"/>
      <c r="AI120" s="120" t="s">
        <v>254</v>
      </c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9"/>
      <c r="AZ120" s="112">
        <f>AZ121+AZ128</f>
        <v>4729996</v>
      </c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4"/>
      <c r="BW120" s="112">
        <f>BW121+BW128</f>
        <v>250200</v>
      </c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4"/>
      <c r="CO120" s="121">
        <f t="shared" si="4"/>
        <v>4479796</v>
      </c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</row>
    <row r="121" spans="1:110" ht="38.25" customHeight="1">
      <c r="A121" s="115" t="s">
        <v>147</v>
      </c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6"/>
      <c r="AC121" s="136" t="s">
        <v>14</v>
      </c>
      <c r="AD121" s="133"/>
      <c r="AE121" s="133"/>
      <c r="AF121" s="133"/>
      <c r="AG121" s="133"/>
      <c r="AH121" s="133"/>
      <c r="AI121" s="120" t="s">
        <v>256</v>
      </c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9"/>
      <c r="AZ121" s="112">
        <f>AZ122+AZ126</f>
        <v>1455996</v>
      </c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4"/>
      <c r="BW121" s="112">
        <f>BW122+BW126</f>
        <v>0</v>
      </c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4"/>
      <c r="CO121" s="121">
        <f t="shared" si="4"/>
        <v>1455996</v>
      </c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</row>
    <row r="122" spans="1:110" ht="19.5" customHeight="1">
      <c r="A122" s="115" t="s">
        <v>136</v>
      </c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6"/>
      <c r="AC122" s="136" t="s">
        <v>14</v>
      </c>
      <c r="AD122" s="133"/>
      <c r="AE122" s="133"/>
      <c r="AF122" s="133"/>
      <c r="AG122" s="133"/>
      <c r="AH122" s="133"/>
      <c r="AI122" s="120" t="s">
        <v>257</v>
      </c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9"/>
      <c r="AZ122" s="112">
        <f>AZ123</f>
        <v>1142496</v>
      </c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4"/>
      <c r="BW122" s="112">
        <f>BW123</f>
        <v>0</v>
      </c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4"/>
      <c r="CO122" s="121">
        <f t="shared" si="4"/>
        <v>1142496</v>
      </c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</row>
    <row r="123" spans="1:110" ht="20.25" customHeight="1">
      <c r="A123" s="115" t="s">
        <v>68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6"/>
      <c r="AC123" s="136" t="s">
        <v>14</v>
      </c>
      <c r="AD123" s="133"/>
      <c r="AE123" s="133"/>
      <c r="AF123" s="133"/>
      <c r="AG123" s="133"/>
      <c r="AH123" s="133"/>
      <c r="AI123" s="120" t="s">
        <v>258</v>
      </c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9"/>
      <c r="AZ123" s="112">
        <f>AZ124+AZ125</f>
        <v>1142496</v>
      </c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4"/>
      <c r="BW123" s="112">
        <f>BW124+BW125</f>
        <v>0</v>
      </c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4"/>
      <c r="CO123" s="121">
        <f t="shared" si="4"/>
        <v>1142496</v>
      </c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</row>
    <row r="124" spans="1:110" ht="27.75" customHeight="1">
      <c r="A124" s="115" t="s">
        <v>69</v>
      </c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6"/>
      <c r="AC124" s="117" t="s">
        <v>14</v>
      </c>
      <c r="AD124" s="118"/>
      <c r="AE124" s="118"/>
      <c r="AF124" s="118"/>
      <c r="AG124" s="118"/>
      <c r="AH124" s="119"/>
      <c r="AI124" s="120" t="s">
        <v>259</v>
      </c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9"/>
      <c r="AZ124" s="112">
        <v>496200</v>
      </c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4"/>
      <c r="BW124" s="112">
        <v>0</v>
      </c>
      <c r="BX124" s="113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113"/>
      <c r="CL124" s="113"/>
      <c r="CM124" s="113"/>
      <c r="CN124" s="114"/>
      <c r="CO124" s="121">
        <f aca="true" t="shared" si="8" ref="CO124:CO131">AZ124-BW124</f>
        <v>496200</v>
      </c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</row>
    <row r="125" spans="1:110" ht="18" customHeight="1">
      <c r="A125" s="115" t="s">
        <v>65</v>
      </c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6"/>
      <c r="AC125" s="117" t="s">
        <v>14</v>
      </c>
      <c r="AD125" s="118"/>
      <c r="AE125" s="118"/>
      <c r="AF125" s="118"/>
      <c r="AG125" s="118"/>
      <c r="AH125" s="119"/>
      <c r="AI125" s="120" t="s">
        <v>260</v>
      </c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9"/>
      <c r="AZ125" s="112">
        <v>646296</v>
      </c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4"/>
      <c r="BW125" s="112">
        <v>0</v>
      </c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4"/>
      <c r="CO125" s="121">
        <f t="shared" si="8"/>
        <v>646296</v>
      </c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</row>
    <row r="126" spans="1:110" ht="27.75" customHeight="1">
      <c r="A126" s="115" t="s">
        <v>70</v>
      </c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6"/>
      <c r="AC126" s="117" t="s">
        <v>14</v>
      </c>
      <c r="AD126" s="118"/>
      <c r="AE126" s="118"/>
      <c r="AF126" s="118"/>
      <c r="AG126" s="118"/>
      <c r="AH126" s="119"/>
      <c r="AI126" s="120" t="s">
        <v>261</v>
      </c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9"/>
      <c r="AZ126" s="112">
        <f>AZ127</f>
        <v>313500</v>
      </c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4"/>
      <c r="BW126" s="112">
        <f>BW127</f>
        <v>0</v>
      </c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4"/>
      <c r="CO126" s="121">
        <f t="shared" si="8"/>
        <v>313500</v>
      </c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</row>
    <row r="127" spans="1:110" ht="24" customHeight="1">
      <c r="A127" s="115" t="s">
        <v>71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6"/>
      <c r="AC127" s="117" t="s">
        <v>14</v>
      </c>
      <c r="AD127" s="118"/>
      <c r="AE127" s="118"/>
      <c r="AF127" s="118"/>
      <c r="AG127" s="118"/>
      <c r="AH127" s="119"/>
      <c r="AI127" s="120" t="s">
        <v>262</v>
      </c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9"/>
      <c r="AZ127" s="112">
        <v>313500</v>
      </c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4"/>
      <c r="BW127" s="112">
        <v>0</v>
      </c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4"/>
      <c r="CO127" s="121">
        <f t="shared" si="8"/>
        <v>313500</v>
      </c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</row>
    <row r="128" spans="1:110" ht="30" customHeight="1">
      <c r="A128" s="115" t="s">
        <v>73</v>
      </c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6"/>
      <c r="AC128" s="117" t="s">
        <v>14</v>
      </c>
      <c r="AD128" s="118"/>
      <c r="AE128" s="118"/>
      <c r="AF128" s="118"/>
      <c r="AG128" s="118"/>
      <c r="AH128" s="119"/>
      <c r="AI128" s="120" t="s">
        <v>263</v>
      </c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9"/>
      <c r="AZ128" s="112">
        <f>AZ129</f>
        <v>3274000</v>
      </c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4"/>
      <c r="BW128" s="112">
        <f>BW129</f>
        <v>250200</v>
      </c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4"/>
      <c r="CO128" s="121">
        <f t="shared" si="8"/>
        <v>3023800</v>
      </c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</row>
    <row r="129" spans="1:110" ht="18" customHeight="1">
      <c r="A129" s="115" t="s">
        <v>136</v>
      </c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6"/>
      <c r="AC129" s="117" t="s">
        <v>14</v>
      </c>
      <c r="AD129" s="118"/>
      <c r="AE129" s="118"/>
      <c r="AF129" s="118"/>
      <c r="AG129" s="118"/>
      <c r="AH129" s="119"/>
      <c r="AI129" s="120" t="s">
        <v>264</v>
      </c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9"/>
      <c r="AZ129" s="112">
        <f>AZ130</f>
        <v>3274000</v>
      </c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4"/>
      <c r="BW129" s="112">
        <f>BW130</f>
        <v>250200</v>
      </c>
      <c r="BX129" s="113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13"/>
      <c r="CJ129" s="113"/>
      <c r="CK129" s="113"/>
      <c r="CL129" s="113"/>
      <c r="CM129" s="113"/>
      <c r="CN129" s="114"/>
      <c r="CO129" s="112">
        <f t="shared" si="8"/>
        <v>3023800</v>
      </c>
      <c r="CP129" s="113"/>
      <c r="CQ129" s="113"/>
      <c r="CR129" s="113"/>
      <c r="CS129" s="113"/>
      <c r="CT129" s="113"/>
      <c r="CU129" s="113"/>
      <c r="CV129" s="113"/>
      <c r="CW129" s="113"/>
      <c r="CX129" s="113"/>
      <c r="CY129" s="113"/>
      <c r="CZ129" s="113"/>
      <c r="DA129" s="113"/>
      <c r="DB129" s="113"/>
      <c r="DC129" s="113"/>
      <c r="DD129" s="113"/>
      <c r="DE129" s="113"/>
      <c r="DF129" s="114"/>
    </row>
    <row r="130" spans="1:110" ht="29.25" customHeight="1">
      <c r="A130" s="115" t="s">
        <v>99</v>
      </c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6"/>
      <c r="AC130" s="117" t="s">
        <v>14</v>
      </c>
      <c r="AD130" s="118"/>
      <c r="AE130" s="118"/>
      <c r="AF130" s="118"/>
      <c r="AG130" s="118"/>
      <c r="AH130" s="119"/>
      <c r="AI130" s="120" t="s">
        <v>265</v>
      </c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9"/>
      <c r="AZ130" s="112">
        <f>AZ131</f>
        <v>3274000</v>
      </c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4"/>
      <c r="BW130" s="112">
        <f>BW131</f>
        <v>250200</v>
      </c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4"/>
      <c r="CO130" s="112">
        <f t="shared" si="8"/>
        <v>3023800</v>
      </c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3"/>
      <c r="DE130" s="113"/>
      <c r="DF130" s="114"/>
    </row>
    <row r="131" spans="1:110" ht="29.25" customHeight="1">
      <c r="A131" s="115" t="s">
        <v>267</v>
      </c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6"/>
      <c r="AC131" s="117" t="s">
        <v>14</v>
      </c>
      <c r="AD131" s="118"/>
      <c r="AE131" s="118"/>
      <c r="AF131" s="118"/>
      <c r="AG131" s="118"/>
      <c r="AH131" s="119"/>
      <c r="AI131" s="120" t="s">
        <v>266</v>
      </c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9"/>
      <c r="AZ131" s="112">
        <v>3274000</v>
      </c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4"/>
      <c r="BW131" s="112">
        <v>250200</v>
      </c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4"/>
      <c r="CO131" s="112">
        <f t="shared" si="8"/>
        <v>3023800</v>
      </c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4"/>
    </row>
    <row r="132" spans="1:110" ht="13.5" customHeight="1">
      <c r="A132" s="115" t="str">
        <f>'[2]Месячный отчет Расходы в Excel'!I160</f>
        <v> Национальная экономика</v>
      </c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6"/>
      <c r="AC132" s="136" t="s">
        <v>14</v>
      </c>
      <c r="AD132" s="133"/>
      <c r="AE132" s="133"/>
      <c r="AF132" s="133"/>
      <c r="AG132" s="133"/>
      <c r="AH132" s="133"/>
      <c r="AI132" s="120" t="str">
        <f>'[2]Месячный отчет Расходы в Excel'!G160</f>
        <v>951 0400 0000000 000 000</v>
      </c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9"/>
      <c r="AZ132" s="112">
        <f>AZ133+AZ141</f>
        <v>37299858</v>
      </c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4"/>
      <c r="BW132" s="112">
        <f>BW133+BW141</f>
        <v>1524791.9</v>
      </c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4"/>
      <c r="CO132" s="121">
        <f t="shared" si="4"/>
        <v>35775066.1</v>
      </c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</row>
    <row r="133" spans="1:110" ht="15.75" customHeight="1">
      <c r="A133" s="115" t="s">
        <v>269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6"/>
      <c r="AC133" s="136" t="s">
        <v>14</v>
      </c>
      <c r="AD133" s="133"/>
      <c r="AE133" s="133"/>
      <c r="AF133" s="133"/>
      <c r="AG133" s="133"/>
      <c r="AH133" s="133"/>
      <c r="AI133" s="120" t="s">
        <v>268</v>
      </c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9"/>
      <c r="AZ133" s="112">
        <f>AZ134</f>
        <v>326400</v>
      </c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4"/>
      <c r="BW133" s="112">
        <f>BW134</f>
        <v>0</v>
      </c>
      <c r="BX133" s="113"/>
      <c r="BY133" s="113"/>
      <c r="BZ133" s="113"/>
      <c r="CA133" s="113"/>
      <c r="CB133" s="113"/>
      <c r="CC133" s="113"/>
      <c r="CD133" s="113"/>
      <c r="CE133" s="113"/>
      <c r="CF133" s="113"/>
      <c r="CG133" s="113"/>
      <c r="CH133" s="113"/>
      <c r="CI133" s="113"/>
      <c r="CJ133" s="113"/>
      <c r="CK133" s="113"/>
      <c r="CL133" s="113"/>
      <c r="CM133" s="113"/>
      <c r="CN133" s="114"/>
      <c r="CO133" s="121">
        <f t="shared" si="4"/>
        <v>326400</v>
      </c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</row>
    <row r="134" spans="1:110" ht="26.25" customHeight="1">
      <c r="A134" s="115" t="s">
        <v>66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6"/>
      <c r="AC134" s="136" t="s">
        <v>14</v>
      </c>
      <c r="AD134" s="133"/>
      <c r="AE134" s="133"/>
      <c r="AF134" s="133"/>
      <c r="AG134" s="133"/>
      <c r="AH134" s="133"/>
      <c r="AI134" s="120" t="s">
        <v>270</v>
      </c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9"/>
      <c r="AZ134" s="112">
        <f>AZ135</f>
        <v>326400</v>
      </c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4"/>
      <c r="BW134" s="112">
        <f>BW135</f>
        <v>0</v>
      </c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4"/>
      <c r="CO134" s="121">
        <f t="shared" si="4"/>
        <v>326400</v>
      </c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</row>
    <row r="135" spans="1:110" ht="78.75" customHeight="1">
      <c r="A135" s="115" t="s">
        <v>272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6"/>
      <c r="AC135" s="136" t="s">
        <v>14</v>
      </c>
      <c r="AD135" s="133"/>
      <c r="AE135" s="133"/>
      <c r="AF135" s="133"/>
      <c r="AG135" s="133"/>
      <c r="AH135" s="133"/>
      <c r="AI135" s="120" t="s">
        <v>271</v>
      </c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9"/>
      <c r="AZ135" s="112">
        <f>AZ136</f>
        <v>326400</v>
      </c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4"/>
      <c r="BW135" s="112">
        <f>BW136</f>
        <v>0</v>
      </c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4"/>
      <c r="CO135" s="121">
        <f t="shared" si="4"/>
        <v>326400</v>
      </c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</row>
    <row r="136" spans="1:110" ht="27.75" customHeight="1">
      <c r="A136" s="115" t="s">
        <v>241</v>
      </c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6"/>
      <c r="AC136" s="136" t="s">
        <v>14</v>
      </c>
      <c r="AD136" s="133"/>
      <c r="AE136" s="133"/>
      <c r="AF136" s="133"/>
      <c r="AG136" s="133"/>
      <c r="AH136" s="133"/>
      <c r="AI136" s="120" t="s">
        <v>273</v>
      </c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9"/>
      <c r="AZ136" s="112">
        <f>AZ137</f>
        <v>326400</v>
      </c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4"/>
      <c r="BW136" s="112">
        <f>BW137</f>
        <v>0</v>
      </c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4"/>
      <c r="CO136" s="121">
        <f t="shared" si="4"/>
        <v>326400</v>
      </c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</row>
    <row r="137" spans="1:110" ht="12.75" customHeight="1">
      <c r="A137" s="115" t="s">
        <v>136</v>
      </c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6"/>
      <c r="AC137" s="136" t="s">
        <v>14</v>
      </c>
      <c r="AD137" s="133"/>
      <c r="AE137" s="133"/>
      <c r="AF137" s="133"/>
      <c r="AG137" s="133"/>
      <c r="AH137" s="133"/>
      <c r="AI137" s="120" t="s">
        <v>274</v>
      </c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9"/>
      <c r="AZ137" s="112">
        <f>AZ138</f>
        <v>326400</v>
      </c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4"/>
      <c r="BW137" s="112">
        <f>BW138</f>
        <v>0</v>
      </c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  <c r="CN137" s="114"/>
      <c r="CO137" s="121">
        <f t="shared" si="4"/>
        <v>326400</v>
      </c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</row>
    <row r="138" spans="1:110" ht="21.75" customHeight="1">
      <c r="A138" s="115" t="s">
        <v>144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6"/>
      <c r="AC138" s="136" t="s">
        <v>14</v>
      </c>
      <c r="AD138" s="133"/>
      <c r="AE138" s="133"/>
      <c r="AF138" s="133"/>
      <c r="AG138" s="133"/>
      <c r="AH138" s="133"/>
      <c r="AI138" s="120" t="s">
        <v>275</v>
      </c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9"/>
      <c r="AZ138" s="112">
        <f>AZ139+AZ140</f>
        <v>326400</v>
      </c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4"/>
      <c r="BW138" s="112">
        <f>BW139+BW140</f>
        <v>0</v>
      </c>
      <c r="BX138" s="113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4"/>
      <c r="CO138" s="121">
        <f t="shared" si="4"/>
        <v>326400</v>
      </c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</row>
    <row r="139" spans="1:110" ht="24" customHeight="1">
      <c r="A139" s="115" t="s">
        <v>245</v>
      </c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6"/>
      <c r="AC139" s="136" t="s">
        <v>14</v>
      </c>
      <c r="AD139" s="133"/>
      <c r="AE139" s="133"/>
      <c r="AF139" s="133"/>
      <c r="AG139" s="133"/>
      <c r="AH139" s="133"/>
      <c r="AI139" s="120" t="s">
        <v>276</v>
      </c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9"/>
      <c r="AZ139" s="112">
        <v>227800</v>
      </c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4"/>
      <c r="BW139" s="112">
        <v>0</v>
      </c>
      <c r="BX139" s="113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4"/>
      <c r="CO139" s="121">
        <f t="shared" si="4"/>
        <v>227800</v>
      </c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</row>
    <row r="140" spans="1:110" ht="27" customHeight="1">
      <c r="A140" s="115" t="s">
        <v>247</v>
      </c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6"/>
      <c r="AC140" s="136" t="s">
        <v>14</v>
      </c>
      <c r="AD140" s="133"/>
      <c r="AE140" s="133"/>
      <c r="AF140" s="133"/>
      <c r="AG140" s="133"/>
      <c r="AH140" s="133"/>
      <c r="AI140" s="120" t="s">
        <v>277</v>
      </c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9"/>
      <c r="AZ140" s="112">
        <v>98600</v>
      </c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4"/>
      <c r="BW140" s="112">
        <v>0</v>
      </c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4"/>
      <c r="CO140" s="121">
        <f t="shared" si="4"/>
        <v>98600</v>
      </c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</row>
    <row r="141" spans="1:110" ht="27.75" customHeight="1">
      <c r="A141" s="115" t="s">
        <v>279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6"/>
      <c r="AC141" s="136" t="s">
        <v>14</v>
      </c>
      <c r="AD141" s="133"/>
      <c r="AE141" s="133"/>
      <c r="AF141" s="133"/>
      <c r="AG141" s="133"/>
      <c r="AH141" s="133"/>
      <c r="AI141" s="120" t="s">
        <v>278</v>
      </c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9"/>
      <c r="AZ141" s="112">
        <f>AZ142+AZ148</f>
        <v>36973458</v>
      </c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4"/>
      <c r="BW141" s="112">
        <f>BW142+BW148</f>
        <v>1524791.9</v>
      </c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4"/>
      <c r="CO141" s="121">
        <f t="shared" si="4"/>
        <v>35448666.1</v>
      </c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</row>
    <row r="142" spans="1:110" ht="26.25" customHeight="1">
      <c r="A142" s="115" t="s">
        <v>281</v>
      </c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6"/>
      <c r="AC142" s="136" t="s">
        <v>14</v>
      </c>
      <c r="AD142" s="133"/>
      <c r="AE142" s="133"/>
      <c r="AF142" s="133"/>
      <c r="AG142" s="133"/>
      <c r="AH142" s="133"/>
      <c r="AI142" s="120" t="s">
        <v>280</v>
      </c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9"/>
      <c r="AZ142" s="112">
        <f>AZ143</f>
        <v>19342120</v>
      </c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4"/>
      <c r="BW142" s="112">
        <f>BW143</f>
        <v>0</v>
      </c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4"/>
      <c r="CO142" s="121">
        <f t="shared" si="4"/>
        <v>19342120</v>
      </c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</row>
    <row r="143" spans="1:110" ht="102.75" customHeight="1">
      <c r="A143" s="115" t="s">
        <v>283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6"/>
      <c r="AC143" s="136" t="s">
        <v>14</v>
      </c>
      <c r="AD143" s="133"/>
      <c r="AE143" s="133"/>
      <c r="AF143" s="133"/>
      <c r="AG143" s="133"/>
      <c r="AH143" s="133"/>
      <c r="AI143" s="120" t="s">
        <v>282</v>
      </c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9"/>
      <c r="AZ143" s="112">
        <f>AZ144</f>
        <v>19342120</v>
      </c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4"/>
      <c r="BW143" s="112">
        <f>BW144</f>
        <v>0</v>
      </c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4"/>
      <c r="CO143" s="121">
        <f t="shared" si="4"/>
        <v>19342120</v>
      </c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</row>
    <row r="144" spans="1:110" ht="108.75" customHeight="1">
      <c r="A144" s="115" t="s">
        <v>285</v>
      </c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6"/>
      <c r="AC144" s="136" t="s">
        <v>14</v>
      </c>
      <c r="AD144" s="133"/>
      <c r="AE144" s="133"/>
      <c r="AF144" s="133"/>
      <c r="AG144" s="133"/>
      <c r="AH144" s="133"/>
      <c r="AI144" s="120" t="s">
        <v>284</v>
      </c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9"/>
      <c r="AZ144" s="112">
        <f>AZ145</f>
        <v>19342120</v>
      </c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4"/>
      <c r="BW144" s="112">
        <f>BW145</f>
        <v>0</v>
      </c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4"/>
      <c r="CO144" s="121">
        <f t="shared" si="4"/>
        <v>19342120</v>
      </c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</row>
    <row r="145" spans="1:110" ht="16.5" customHeight="1">
      <c r="A145" s="115" t="s">
        <v>136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6"/>
      <c r="AC145" s="136" t="s">
        <v>14</v>
      </c>
      <c r="AD145" s="133"/>
      <c r="AE145" s="133"/>
      <c r="AF145" s="133"/>
      <c r="AG145" s="133"/>
      <c r="AH145" s="133"/>
      <c r="AI145" s="120" t="s">
        <v>286</v>
      </c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9"/>
      <c r="AZ145" s="112">
        <f>AZ146</f>
        <v>19342120</v>
      </c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4"/>
      <c r="BW145" s="112">
        <f>BW146</f>
        <v>0</v>
      </c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4"/>
      <c r="CO145" s="121">
        <f t="shared" si="4"/>
        <v>19342120</v>
      </c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</row>
    <row r="146" spans="1:110" ht="20.25" customHeight="1">
      <c r="A146" s="115" t="s">
        <v>68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6"/>
      <c r="AC146" s="136" t="s">
        <v>14</v>
      </c>
      <c r="AD146" s="133"/>
      <c r="AE146" s="133"/>
      <c r="AF146" s="133"/>
      <c r="AG146" s="133"/>
      <c r="AH146" s="133"/>
      <c r="AI146" s="120" t="s">
        <v>287</v>
      </c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9"/>
      <c r="AZ146" s="112">
        <f>AZ147</f>
        <v>19342120</v>
      </c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4"/>
      <c r="BW146" s="112">
        <f>BW147</f>
        <v>0</v>
      </c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4"/>
      <c r="CO146" s="121">
        <f t="shared" si="4"/>
        <v>19342120</v>
      </c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</row>
    <row r="147" spans="1:110" ht="30" customHeight="1">
      <c r="A147" s="115" t="s">
        <v>69</v>
      </c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6"/>
      <c r="AC147" s="136" t="s">
        <v>14</v>
      </c>
      <c r="AD147" s="133"/>
      <c r="AE147" s="133"/>
      <c r="AF147" s="133"/>
      <c r="AG147" s="133"/>
      <c r="AH147" s="133"/>
      <c r="AI147" s="120" t="s">
        <v>288</v>
      </c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9"/>
      <c r="AZ147" s="112">
        <v>19342120</v>
      </c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4"/>
      <c r="BW147" s="112">
        <v>0</v>
      </c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4"/>
      <c r="CO147" s="121">
        <f t="shared" si="4"/>
        <v>19342120</v>
      </c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</row>
    <row r="148" spans="1:110" ht="24" customHeight="1">
      <c r="A148" s="115" t="s">
        <v>66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6"/>
      <c r="AC148" s="136" t="s">
        <v>14</v>
      </c>
      <c r="AD148" s="133"/>
      <c r="AE148" s="133"/>
      <c r="AF148" s="133"/>
      <c r="AG148" s="133"/>
      <c r="AH148" s="133"/>
      <c r="AI148" s="120" t="s">
        <v>289</v>
      </c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9"/>
      <c r="AZ148" s="112">
        <f>AZ149+AZ155</f>
        <v>17631338</v>
      </c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4"/>
      <c r="BW148" s="112">
        <f>BW149+BW155</f>
        <v>1524791.9</v>
      </c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4"/>
      <c r="CO148" s="121">
        <f t="shared" si="4"/>
        <v>16106546.1</v>
      </c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</row>
    <row r="149" spans="1:110" ht="111" customHeight="1">
      <c r="A149" s="115" t="s">
        <v>291</v>
      </c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6"/>
      <c r="AC149" s="136" t="s">
        <v>14</v>
      </c>
      <c r="AD149" s="133"/>
      <c r="AE149" s="133"/>
      <c r="AF149" s="133"/>
      <c r="AG149" s="133"/>
      <c r="AH149" s="133"/>
      <c r="AI149" s="120" t="s">
        <v>290</v>
      </c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9"/>
      <c r="AZ149" s="112">
        <f>AZ150</f>
        <v>13224738</v>
      </c>
      <c r="BA149" s="113"/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4"/>
      <c r="BW149" s="112">
        <f>BW150</f>
        <v>1351001.9</v>
      </c>
      <c r="BX149" s="113"/>
      <c r="BY149" s="113"/>
      <c r="BZ149" s="113"/>
      <c r="CA149" s="113"/>
      <c r="CB149" s="113"/>
      <c r="CC149" s="113"/>
      <c r="CD149" s="113"/>
      <c r="CE149" s="113"/>
      <c r="CF149" s="113"/>
      <c r="CG149" s="113"/>
      <c r="CH149" s="113"/>
      <c r="CI149" s="113"/>
      <c r="CJ149" s="113"/>
      <c r="CK149" s="113"/>
      <c r="CL149" s="113"/>
      <c r="CM149" s="113"/>
      <c r="CN149" s="114"/>
      <c r="CO149" s="121">
        <f t="shared" si="4"/>
        <v>11873736.1</v>
      </c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</row>
    <row r="150" spans="1:110" ht="36" customHeight="1">
      <c r="A150" s="115" t="s">
        <v>147</v>
      </c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6"/>
      <c r="AC150" s="136" t="s">
        <v>14</v>
      </c>
      <c r="AD150" s="133"/>
      <c r="AE150" s="133"/>
      <c r="AF150" s="133"/>
      <c r="AG150" s="133"/>
      <c r="AH150" s="133"/>
      <c r="AI150" s="120" t="s">
        <v>292</v>
      </c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9"/>
      <c r="AZ150" s="112">
        <f>AZ151</f>
        <v>13224738</v>
      </c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4"/>
      <c r="BW150" s="112">
        <f>BW151</f>
        <v>1351001.9</v>
      </c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4"/>
      <c r="CO150" s="121">
        <f t="shared" si="4"/>
        <v>11873736.1</v>
      </c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</row>
    <row r="151" spans="1:110" ht="18" customHeight="1">
      <c r="A151" s="115" t="s">
        <v>136</v>
      </c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6"/>
      <c r="AC151" s="136" t="s">
        <v>14</v>
      </c>
      <c r="AD151" s="133"/>
      <c r="AE151" s="133"/>
      <c r="AF151" s="133"/>
      <c r="AG151" s="133"/>
      <c r="AH151" s="133"/>
      <c r="AI151" s="120" t="s">
        <v>293</v>
      </c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9"/>
      <c r="AZ151" s="112">
        <f>AZ152</f>
        <v>13224738</v>
      </c>
      <c r="BA151" s="113"/>
      <c r="BB151" s="113"/>
      <c r="BC151" s="113"/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4"/>
      <c r="BW151" s="112">
        <f>BW152</f>
        <v>1351001.9</v>
      </c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4"/>
      <c r="CO151" s="121">
        <f t="shared" si="4"/>
        <v>11873736.1</v>
      </c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</row>
    <row r="152" spans="1:110" ht="21.75" customHeight="1">
      <c r="A152" s="115" t="s">
        <v>68</v>
      </c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6"/>
      <c r="AC152" s="136" t="s">
        <v>14</v>
      </c>
      <c r="AD152" s="133"/>
      <c r="AE152" s="133"/>
      <c r="AF152" s="133"/>
      <c r="AG152" s="133"/>
      <c r="AH152" s="133"/>
      <c r="AI152" s="120" t="s">
        <v>294</v>
      </c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9"/>
      <c r="AZ152" s="112">
        <f>AZ153+AZ154</f>
        <v>13224738</v>
      </c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4"/>
      <c r="BW152" s="112">
        <f>BW153</f>
        <v>1351001.9</v>
      </c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4"/>
      <c r="CO152" s="121">
        <f t="shared" si="4"/>
        <v>11873736.1</v>
      </c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</row>
    <row r="153" spans="1:110" ht="30.75" customHeight="1">
      <c r="A153" s="115" t="s">
        <v>69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6"/>
      <c r="AC153" s="136" t="s">
        <v>14</v>
      </c>
      <c r="AD153" s="133"/>
      <c r="AE153" s="133"/>
      <c r="AF153" s="133"/>
      <c r="AG153" s="133"/>
      <c r="AH153" s="133"/>
      <c r="AI153" s="133" t="s">
        <v>295</v>
      </c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21">
        <v>12636938</v>
      </c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>
        <v>1351001.9</v>
      </c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>
        <f t="shared" si="4"/>
        <v>11285936.1</v>
      </c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</row>
    <row r="154" spans="1:110" ht="18.75" customHeight="1">
      <c r="A154" s="115" t="s">
        <v>65</v>
      </c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6"/>
      <c r="AC154" s="136" t="s">
        <v>14</v>
      </c>
      <c r="AD154" s="133"/>
      <c r="AE154" s="133"/>
      <c r="AF154" s="133"/>
      <c r="AG154" s="133"/>
      <c r="AH154" s="133"/>
      <c r="AI154" s="133" t="s">
        <v>296</v>
      </c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21">
        <v>587800</v>
      </c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>
        <v>0</v>
      </c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>
        <f t="shared" si="4"/>
        <v>587800</v>
      </c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</row>
    <row r="155" spans="1:110" ht="101.25" customHeight="1">
      <c r="A155" s="115" t="s">
        <v>298</v>
      </c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6"/>
      <c r="AC155" s="117" t="s">
        <v>14</v>
      </c>
      <c r="AD155" s="118"/>
      <c r="AE155" s="118"/>
      <c r="AF155" s="118"/>
      <c r="AG155" s="118"/>
      <c r="AH155" s="119"/>
      <c r="AI155" s="120" t="s">
        <v>297</v>
      </c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9"/>
      <c r="AZ155" s="112">
        <f>AZ156+AZ162</f>
        <v>4406600</v>
      </c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4"/>
      <c r="BW155" s="112">
        <f>BW156+BW162</f>
        <v>173790</v>
      </c>
      <c r="BX155" s="113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3"/>
      <c r="CN155" s="114"/>
      <c r="CO155" s="121">
        <f aca="true" t="shared" si="9" ref="CO155:CO160">AZ155-BW155</f>
        <v>4232810</v>
      </c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</row>
    <row r="156" spans="1:110" ht="36" customHeight="1">
      <c r="A156" s="115" t="s">
        <v>147</v>
      </c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6"/>
      <c r="AC156" s="117" t="s">
        <v>14</v>
      </c>
      <c r="AD156" s="118"/>
      <c r="AE156" s="118"/>
      <c r="AF156" s="118"/>
      <c r="AG156" s="118"/>
      <c r="AH156" s="119"/>
      <c r="AI156" s="120" t="s">
        <v>299</v>
      </c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9"/>
      <c r="AZ156" s="112">
        <f>AZ157+AZ160</f>
        <v>4026600</v>
      </c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4"/>
      <c r="BW156" s="112">
        <f>BW157+BW160</f>
        <v>173790</v>
      </c>
      <c r="BX156" s="113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3"/>
      <c r="CN156" s="114"/>
      <c r="CO156" s="121">
        <f t="shared" si="9"/>
        <v>3852810</v>
      </c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</row>
    <row r="157" spans="1:110" ht="22.5" customHeight="1">
      <c r="A157" s="115" t="s">
        <v>136</v>
      </c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6"/>
      <c r="AC157" s="117" t="s">
        <v>14</v>
      </c>
      <c r="AD157" s="118"/>
      <c r="AE157" s="118"/>
      <c r="AF157" s="118"/>
      <c r="AG157" s="118"/>
      <c r="AH157" s="119"/>
      <c r="AI157" s="120" t="s">
        <v>300</v>
      </c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9"/>
      <c r="AZ157" s="112">
        <f>AZ158</f>
        <v>2442900</v>
      </c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113"/>
      <c r="BT157" s="113"/>
      <c r="BU157" s="113"/>
      <c r="BV157" s="114"/>
      <c r="BW157" s="112">
        <f>BW158</f>
        <v>173790</v>
      </c>
      <c r="BX157" s="113"/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113"/>
      <c r="CL157" s="113"/>
      <c r="CM157" s="113"/>
      <c r="CN157" s="114"/>
      <c r="CO157" s="121">
        <f t="shared" si="9"/>
        <v>2269110</v>
      </c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</row>
    <row r="158" spans="1:110" ht="18" customHeight="1">
      <c r="A158" s="115" t="s">
        <v>68</v>
      </c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6"/>
      <c r="AC158" s="117" t="s">
        <v>14</v>
      </c>
      <c r="AD158" s="118"/>
      <c r="AE158" s="118"/>
      <c r="AF158" s="118"/>
      <c r="AG158" s="118"/>
      <c r="AH158" s="119"/>
      <c r="AI158" s="120" t="s">
        <v>301</v>
      </c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9"/>
      <c r="AZ158" s="112">
        <f>AZ159</f>
        <v>2442900</v>
      </c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  <c r="BR158" s="113"/>
      <c r="BS158" s="113"/>
      <c r="BT158" s="113"/>
      <c r="BU158" s="113"/>
      <c r="BV158" s="114"/>
      <c r="BW158" s="112">
        <f>BW159</f>
        <v>173790</v>
      </c>
      <c r="BX158" s="113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113"/>
      <c r="CL158" s="113"/>
      <c r="CM158" s="113"/>
      <c r="CN158" s="114"/>
      <c r="CO158" s="121">
        <f t="shared" si="9"/>
        <v>2269110</v>
      </c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</row>
    <row r="159" spans="1:110" ht="24.75" customHeight="1">
      <c r="A159" s="115" t="s">
        <v>69</v>
      </c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6"/>
      <c r="AC159" s="117" t="s">
        <v>14</v>
      </c>
      <c r="AD159" s="118"/>
      <c r="AE159" s="118"/>
      <c r="AF159" s="118"/>
      <c r="AG159" s="118"/>
      <c r="AH159" s="119"/>
      <c r="AI159" s="120" t="s">
        <v>302</v>
      </c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9"/>
      <c r="AZ159" s="112">
        <v>2442900</v>
      </c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4"/>
      <c r="BW159" s="112">
        <v>173790</v>
      </c>
      <c r="BX159" s="113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3"/>
      <c r="CJ159" s="113"/>
      <c r="CK159" s="113"/>
      <c r="CL159" s="113"/>
      <c r="CM159" s="113"/>
      <c r="CN159" s="114"/>
      <c r="CO159" s="121">
        <f t="shared" si="9"/>
        <v>2269110</v>
      </c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</row>
    <row r="160" spans="1:110" ht="30.75" customHeight="1">
      <c r="A160" s="115" t="s">
        <v>70</v>
      </c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6"/>
      <c r="AC160" s="117" t="s">
        <v>14</v>
      </c>
      <c r="AD160" s="118"/>
      <c r="AE160" s="118"/>
      <c r="AF160" s="118"/>
      <c r="AG160" s="118"/>
      <c r="AH160" s="119"/>
      <c r="AI160" s="120" t="s">
        <v>303</v>
      </c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9"/>
      <c r="AZ160" s="112">
        <f>AZ161</f>
        <v>1583700</v>
      </c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4"/>
      <c r="BW160" s="112">
        <f>BW161</f>
        <v>0</v>
      </c>
      <c r="BX160" s="113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113"/>
      <c r="CL160" s="113"/>
      <c r="CM160" s="113"/>
      <c r="CN160" s="114"/>
      <c r="CO160" s="121">
        <f t="shared" si="9"/>
        <v>1583700</v>
      </c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</row>
    <row r="161" spans="1:110" ht="32.25" customHeight="1">
      <c r="A161" s="115" t="s">
        <v>71</v>
      </c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6"/>
      <c r="AC161" s="117" t="s">
        <v>14</v>
      </c>
      <c r="AD161" s="118"/>
      <c r="AE161" s="118"/>
      <c r="AF161" s="118"/>
      <c r="AG161" s="118"/>
      <c r="AH161" s="119"/>
      <c r="AI161" s="120" t="s">
        <v>304</v>
      </c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9"/>
      <c r="AZ161" s="112">
        <v>1583700</v>
      </c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3"/>
      <c r="BV161" s="114"/>
      <c r="BW161" s="112">
        <v>0</v>
      </c>
      <c r="BX161" s="113"/>
      <c r="BY161" s="113"/>
      <c r="BZ161" s="113"/>
      <c r="CA161" s="113"/>
      <c r="CB161" s="113"/>
      <c r="CC161" s="113"/>
      <c r="CD161" s="113"/>
      <c r="CE161" s="113"/>
      <c r="CF161" s="113"/>
      <c r="CG161" s="113"/>
      <c r="CH161" s="113"/>
      <c r="CI161" s="113"/>
      <c r="CJ161" s="113"/>
      <c r="CK161" s="113"/>
      <c r="CL161" s="113"/>
      <c r="CM161" s="113"/>
      <c r="CN161" s="114"/>
      <c r="CO161" s="121">
        <f>AZ161-BW161</f>
        <v>1583700</v>
      </c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</row>
    <row r="162" spans="1:110" ht="108" customHeight="1">
      <c r="A162" s="115" t="s">
        <v>306</v>
      </c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6"/>
      <c r="AC162" s="117" t="s">
        <v>14</v>
      </c>
      <c r="AD162" s="118"/>
      <c r="AE162" s="118"/>
      <c r="AF162" s="118"/>
      <c r="AG162" s="118"/>
      <c r="AH162" s="119"/>
      <c r="AI162" s="120" t="s">
        <v>305</v>
      </c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9"/>
      <c r="AZ162" s="112">
        <f>AZ163</f>
        <v>380000</v>
      </c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  <c r="BR162" s="113"/>
      <c r="BS162" s="113"/>
      <c r="BT162" s="113"/>
      <c r="BU162" s="113"/>
      <c r="BV162" s="114"/>
      <c r="BW162" s="112">
        <f>BW163</f>
        <v>0</v>
      </c>
      <c r="BX162" s="113"/>
      <c r="BY162" s="113"/>
      <c r="BZ162" s="113"/>
      <c r="CA162" s="113"/>
      <c r="CB162" s="113"/>
      <c r="CC162" s="113"/>
      <c r="CD162" s="113"/>
      <c r="CE162" s="113"/>
      <c r="CF162" s="113"/>
      <c r="CG162" s="113"/>
      <c r="CH162" s="113"/>
      <c r="CI162" s="113"/>
      <c r="CJ162" s="113"/>
      <c r="CK162" s="113"/>
      <c r="CL162" s="113"/>
      <c r="CM162" s="113"/>
      <c r="CN162" s="114"/>
      <c r="CO162" s="121">
        <f>AZ162-BW162</f>
        <v>380000</v>
      </c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</row>
    <row r="163" spans="1:110" ht="22.5" customHeight="1">
      <c r="A163" s="115" t="s">
        <v>136</v>
      </c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6"/>
      <c r="AC163" s="117" t="s">
        <v>14</v>
      </c>
      <c r="AD163" s="118"/>
      <c r="AE163" s="118"/>
      <c r="AF163" s="118"/>
      <c r="AG163" s="118"/>
      <c r="AH163" s="119"/>
      <c r="AI163" s="120" t="s">
        <v>307</v>
      </c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9"/>
      <c r="AZ163" s="112">
        <f>AZ164</f>
        <v>380000</v>
      </c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4"/>
      <c r="BW163" s="112">
        <f>BW164</f>
        <v>0</v>
      </c>
      <c r="BX163" s="113"/>
      <c r="BY163" s="113"/>
      <c r="BZ163" s="113"/>
      <c r="CA163" s="113"/>
      <c r="CB163" s="113"/>
      <c r="CC163" s="113"/>
      <c r="CD163" s="113"/>
      <c r="CE163" s="113"/>
      <c r="CF163" s="113"/>
      <c r="CG163" s="113"/>
      <c r="CH163" s="113"/>
      <c r="CI163" s="113"/>
      <c r="CJ163" s="113"/>
      <c r="CK163" s="113"/>
      <c r="CL163" s="113"/>
      <c r="CM163" s="113"/>
      <c r="CN163" s="114"/>
      <c r="CO163" s="121">
        <f>AZ163-BW163</f>
        <v>380000</v>
      </c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</row>
    <row r="164" spans="1:110" ht="32.25" customHeight="1">
      <c r="A164" s="115" t="s">
        <v>97</v>
      </c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6"/>
      <c r="AC164" s="117" t="s">
        <v>14</v>
      </c>
      <c r="AD164" s="118"/>
      <c r="AE164" s="118"/>
      <c r="AF164" s="118"/>
      <c r="AG164" s="118"/>
      <c r="AH164" s="119"/>
      <c r="AI164" s="120" t="s">
        <v>308</v>
      </c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9"/>
      <c r="AZ164" s="112">
        <f>AZ165</f>
        <v>380000</v>
      </c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3"/>
      <c r="BU164" s="113"/>
      <c r="BV164" s="114"/>
      <c r="BW164" s="112">
        <f>BW165</f>
        <v>0</v>
      </c>
      <c r="BX164" s="113"/>
      <c r="BY164" s="113"/>
      <c r="BZ164" s="113"/>
      <c r="CA164" s="113"/>
      <c r="CB164" s="113"/>
      <c r="CC164" s="113"/>
      <c r="CD164" s="113"/>
      <c r="CE164" s="113"/>
      <c r="CF164" s="113"/>
      <c r="CG164" s="113"/>
      <c r="CH164" s="113"/>
      <c r="CI164" s="113"/>
      <c r="CJ164" s="113"/>
      <c r="CK164" s="113"/>
      <c r="CL164" s="113"/>
      <c r="CM164" s="113"/>
      <c r="CN164" s="114"/>
      <c r="CO164" s="121">
        <f>AZ164-BW164</f>
        <v>380000</v>
      </c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</row>
    <row r="165" spans="1:110" ht="38.25" customHeight="1">
      <c r="A165" s="115" t="s">
        <v>310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6"/>
      <c r="AC165" s="117" t="s">
        <v>14</v>
      </c>
      <c r="AD165" s="118"/>
      <c r="AE165" s="118"/>
      <c r="AF165" s="118"/>
      <c r="AG165" s="118"/>
      <c r="AH165" s="119"/>
      <c r="AI165" s="120" t="s">
        <v>309</v>
      </c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9"/>
      <c r="AZ165" s="112">
        <v>380000</v>
      </c>
      <c r="BA165" s="113"/>
      <c r="BB165" s="113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3"/>
      <c r="BU165" s="113"/>
      <c r="BV165" s="114"/>
      <c r="BW165" s="112">
        <v>0</v>
      </c>
      <c r="BX165" s="113"/>
      <c r="BY165" s="113"/>
      <c r="BZ165" s="113"/>
      <c r="CA165" s="113"/>
      <c r="CB165" s="113"/>
      <c r="CC165" s="113"/>
      <c r="CD165" s="113"/>
      <c r="CE165" s="113"/>
      <c r="CF165" s="113"/>
      <c r="CG165" s="113"/>
      <c r="CH165" s="113"/>
      <c r="CI165" s="113"/>
      <c r="CJ165" s="113"/>
      <c r="CK165" s="113"/>
      <c r="CL165" s="113"/>
      <c r="CM165" s="113"/>
      <c r="CN165" s="114"/>
      <c r="CO165" s="121">
        <f>AZ165-BW165</f>
        <v>380000</v>
      </c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</row>
    <row r="166" spans="1:110" ht="24" customHeight="1">
      <c r="A166" s="115" t="str">
        <f>'[2]Месячный отчет Расходы в Excel'!I207</f>
        <v> Жилищно-коммунальное хозяйство</v>
      </c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6"/>
      <c r="AC166" s="136" t="s">
        <v>14</v>
      </c>
      <c r="AD166" s="133"/>
      <c r="AE166" s="133"/>
      <c r="AF166" s="133"/>
      <c r="AG166" s="133"/>
      <c r="AH166" s="133"/>
      <c r="AI166" s="120" t="str">
        <f>'[6]Месячный отчет Расходы в Excel'!$B$198</f>
        <v>951 0500 0000000 000 000</v>
      </c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9"/>
      <c r="AZ166" s="112">
        <f>AZ167+AZ198+AZ220+AZ258</f>
        <v>104010863</v>
      </c>
      <c r="BA166" s="113"/>
      <c r="BB166" s="113"/>
      <c r="BC166" s="113"/>
      <c r="BD166" s="113"/>
      <c r="BE166" s="113"/>
      <c r="BF166" s="113"/>
      <c r="BG166" s="113"/>
      <c r="BH166" s="113"/>
      <c r="BI166" s="113"/>
      <c r="BJ166" s="113"/>
      <c r="BK166" s="113"/>
      <c r="BL166" s="113"/>
      <c r="BM166" s="113"/>
      <c r="BN166" s="113"/>
      <c r="BO166" s="113"/>
      <c r="BP166" s="113"/>
      <c r="BQ166" s="113"/>
      <c r="BR166" s="113"/>
      <c r="BS166" s="113"/>
      <c r="BT166" s="113"/>
      <c r="BU166" s="113"/>
      <c r="BV166" s="114"/>
      <c r="BW166" s="112">
        <f>BW167+BW198+BW220+BW258</f>
        <v>33074093.833</v>
      </c>
      <c r="BX166" s="113"/>
      <c r="BY166" s="113"/>
      <c r="BZ166" s="113"/>
      <c r="CA166" s="113"/>
      <c r="CB166" s="113"/>
      <c r="CC166" s="113"/>
      <c r="CD166" s="113"/>
      <c r="CE166" s="113"/>
      <c r="CF166" s="113"/>
      <c r="CG166" s="113"/>
      <c r="CH166" s="113"/>
      <c r="CI166" s="113"/>
      <c r="CJ166" s="113"/>
      <c r="CK166" s="113"/>
      <c r="CL166" s="113"/>
      <c r="CM166" s="113"/>
      <c r="CN166" s="114"/>
      <c r="CO166" s="121">
        <f aca="true" t="shared" si="10" ref="CO166:CO246">AZ166-BW166</f>
        <v>70936769.167</v>
      </c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</row>
    <row r="167" spans="1:110" ht="12.75" customHeight="1">
      <c r="A167" s="115" t="str">
        <f>'[2]Месячный отчет Расходы в Excel'!I208</f>
        <v> Жилищное хозяйство</v>
      </c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6"/>
      <c r="AC167" s="136" t="s">
        <v>14</v>
      </c>
      <c r="AD167" s="133"/>
      <c r="AE167" s="133"/>
      <c r="AF167" s="133"/>
      <c r="AG167" s="133"/>
      <c r="AH167" s="133"/>
      <c r="AI167" s="120" t="str">
        <f>'[6]Месячный отчет Расходы в Excel'!$B$199</f>
        <v>951 0501 0000000 000 000</v>
      </c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9"/>
      <c r="AZ167" s="112">
        <f>AZ168+AZ181+AZ187</f>
        <v>37425159</v>
      </c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4"/>
      <c r="BW167" s="112">
        <f>BW168+BW181+BW187</f>
        <v>27396159</v>
      </c>
      <c r="BX167" s="113"/>
      <c r="BY167" s="113"/>
      <c r="BZ167" s="113"/>
      <c r="CA167" s="113"/>
      <c r="CB167" s="113"/>
      <c r="CC167" s="113"/>
      <c r="CD167" s="113"/>
      <c r="CE167" s="113"/>
      <c r="CF167" s="113"/>
      <c r="CG167" s="113"/>
      <c r="CH167" s="113"/>
      <c r="CI167" s="113"/>
      <c r="CJ167" s="113"/>
      <c r="CK167" s="113"/>
      <c r="CL167" s="113"/>
      <c r="CM167" s="113"/>
      <c r="CN167" s="114"/>
      <c r="CO167" s="121">
        <f t="shared" si="10"/>
        <v>10029000</v>
      </c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</row>
    <row r="168" spans="1:110" ht="66" customHeight="1">
      <c r="A168" s="115" t="str">
        <f>'[8]стр.2'!A148</f>
        <v> Обеспечение мероприятий по капитальному ремонту многоквартирных домов и переселению граждан из аварийного жилищного фонда</v>
      </c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6"/>
      <c r="AC168" s="117" t="s">
        <v>14</v>
      </c>
      <c r="AD168" s="118"/>
      <c r="AE168" s="118"/>
      <c r="AF168" s="118"/>
      <c r="AG168" s="118"/>
      <c r="AH168" s="119"/>
      <c r="AI168" s="120" t="s">
        <v>102</v>
      </c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9"/>
      <c r="AZ168" s="112">
        <f>AZ169+AZ175</f>
        <v>27396159</v>
      </c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4"/>
      <c r="BW168" s="112">
        <f>BW169+BW175</f>
        <v>27396159</v>
      </c>
      <c r="BX168" s="113"/>
      <c r="BY168" s="113"/>
      <c r="BZ168" s="113"/>
      <c r="CA168" s="113"/>
      <c r="CB168" s="113"/>
      <c r="CC168" s="113"/>
      <c r="CD168" s="113"/>
      <c r="CE168" s="113"/>
      <c r="CF168" s="113"/>
      <c r="CG168" s="113"/>
      <c r="CH168" s="113"/>
      <c r="CI168" s="113"/>
      <c r="CJ168" s="113"/>
      <c r="CK168" s="113"/>
      <c r="CL168" s="113"/>
      <c r="CM168" s="113"/>
      <c r="CN168" s="114"/>
      <c r="CO168" s="121">
        <f aca="true" t="shared" si="11" ref="CO168:CO179">AZ168-BW168</f>
        <v>0</v>
      </c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</row>
    <row r="169" spans="1:110" ht="122.25" customHeight="1">
      <c r="A169" s="115" t="str">
        <f>'[8]стр.2'!A149</f>
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6"/>
      <c r="AC169" s="117" t="s">
        <v>14</v>
      </c>
      <c r="AD169" s="118"/>
      <c r="AE169" s="118"/>
      <c r="AF169" s="118"/>
      <c r="AG169" s="118"/>
      <c r="AH169" s="119"/>
      <c r="AI169" s="120" t="s">
        <v>103</v>
      </c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9"/>
      <c r="AZ169" s="112">
        <f>AZ170</f>
        <v>19689619.5</v>
      </c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4"/>
      <c r="BW169" s="112">
        <f>BW170</f>
        <v>19689619.5</v>
      </c>
      <c r="BX169" s="113"/>
      <c r="BY169" s="113"/>
      <c r="BZ169" s="113"/>
      <c r="CA169" s="113"/>
      <c r="CB169" s="113"/>
      <c r="CC169" s="113"/>
      <c r="CD169" s="113"/>
      <c r="CE169" s="113"/>
      <c r="CF169" s="113"/>
      <c r="CG169" s="113"/>
      <c r="CH169" s="113"/>
      <c r="CI169" s="113"/>
      <c r="CJ169" s="113"/>
      <c r="CK169" s="113"/>
      <c r="CL169" s="113"/>
      <c r="CM169" s="113"/>
      <c r="CN169" s="114"/>
      <c r="CO169" s="121">
        <f t="shared" si="11"/>
        <v>0</v>
      </c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</row>
    <row r="170" spans="1:110" ht="96" customHeight="1">
      <c r="A170" s="115" t="str">
        <f>'[8]стр.2'!A150</f>
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6"/>
      <c r="AC170" s="117" t="s">
        <v>14</v>
      </c>
      <c r="AD170" s="118"/>
      <c r="AE170" s="118"/>
      <c r="AF170" s="118"/>
      <c r="AG170" s="118"/>
      <c r="AH170" s="119"/>
      <c r="AI170" s="120" t="s">
        <v>104</v>
      </c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9"/>
      <c r="AZ170" s="112">
        <f>AZ171</f>
        <v>19689619.5</v>
      </c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4"/>
      <c r="BW170" s="112">
        <f>BW171</f>
        <v>19689619.5</v>
      </c>
      <c r="BX170" s="113"/>
      <c r="BY170" s="113"/>
      <c r="BZ170" s="113"/>
      <c r="CA170" s="113"/>
      <c r="CB170" s="113"/>
      <c r="CC170" s="113"/>
      <c r="CD170" s="113"/>
      <c r="CE170" s="113"/>
      <c r="CF170" s="113"/>
      <c r="CG170" s="113"/>
      <c r="CH170" s="113"/>
      <c r="CI170" s="113"/>
      <c r="CJ170" s="113"/>
      <c r="CK170" s="113"/>
      <c r="CL170" s="113"/>
      <c r="CM170" s="113"/>
      <c r="CN170" s="114"/>
      <c r="CO170" s="121">
        <f t="shared" si="11"/>
        <v>0</v>
      </c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</row>
    <row r="171" spans="1:110" ht="22.5" customHeight="1">
      <c r="A171" s="115" t="s">
        <v>312</v>
      </c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6"/>
      <c r="AC171" s="117" t="s">
        <v>14</v>
      </c>
      <c r="AD171" s="118"/>
      <c r="AE171" s="118"/>
      <c r="AF171" s="118"/>
      <c r="AG171" s="118"/>
      <c r="AH171" s="119"/>
      <c r="AI171" s="120" t="s">
        <v>311</v>
      </c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9"/>
      <c r="AZ171" s="112">
        <f>AZ172</f>
        <v>19689619.5</v>
      </c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113"/>
      <c r="BT171" s="113"/>
      <c r="BU171" s="113"/>
      <c r="BV171" s="114"/>
      <c r="BW171" s="112">
        <f>BW172</f>
        <v>19689619.5</v>
      </c>
      <c r="BX171" s="113"/>
      <c r="BY171" s="113"/>
      <c r="BZ171" s="113"/>
      <c r="CA171" s="113"/>
      <c r="CB171" s="113"/>
      <c r="CC171" s="113"/>
      <c r="CD171" s="113"/>
      <c r="CE171" s="113"/>
      <c r="CF171" s="113"/>
      <c r="CG171" s="113"/>
      <c r="CH171" s="113"/>
      <c r="CI171" s="113"/>
      <c r="CJ171" s="113"/>
      <c r="CK171" s="113"/>
      <c r="CL171" s="113"/>
      <c r="CM171" s="113"/>
      <c r="CN171" s="114"/>
      <c r="CO171" s="121">
        <f t="shared" si="11"/>
        <v>0</v>
      </c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</row>
    <row r="172" spans="1:110" ht="18" customHeight="1">
      <c r="A172" s="115" t="s">
        <v>136</v>
      </c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6"/>
      <c r="AC172" s="117" t="s">
        <v>14</v>
      </c>
      <c r="AD172" s="118"/>
      <c r="AE172" s="118"/>
      <c r="AF172" s="118"/>
      <c r="AG172" s="118"/>
      <c r="AH172" s="119"/>
      <c r="AI172" s="120" t="s">
        <v>313</v>
      </c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9"/>
      <c r="AZ172" s="112">
        <f>AZ173</f>
        <v>19689619.5</v>
      </c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13"/>
      <c r="BT172" s="113"/>
      <c r="BU172" s="113"/>
      <c r="BV172" s="114"/>
      <c r="BW172" s="112">
        <f>BW173</f>
        <v>19689619.5</v>
      </c>
      <c r="BX172" s="113"/>
      <c r="BY172" s="113"/>
      <c r="BZ172" s="113"/>
      <c r="CA172" s="113"/>
      <c r="CB172" s="113"/>
      <c r="CC172" s="113"/>
      <c r="CD172" s="113"/>
      <c r="CE172" s="113"/>
      <c r="CF172" s="113"/>
      <c r="CG172" s="113"/>
      <c r="CH172" s="113"/>
      <c r="CI172" s="113"/>
      <c r="CJ172" s="113"/>
      <c r="CK172" s="113"/>
      <c r="CL172" s="113"/>
      <c r="CM172" s="113"/>
      <c r="CN172" s="114"/>
      <c r="CO172" s="121">
        <f t="shared" si="11"/>
        <v>0</v>
      </c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</row>
    <row r="173" spans="1:110" ht="29.25" customHeight="1">
      <c r="A173" s="115" t="s">
        <v>97</v>
      </c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6"/>
      <c r="AC173" s="117" t="s">
        <v>14</v>
      </c>
      <c r="AD173" s="118"/>
      <c r="AE173" s="118"/>
      <c r="AF173" s="118"/>
      <c r="AG173" s="118"/>
      <c r="AH173" s="119"/>
      <c r="AI173" s="120" t="s">
        <v>314</v>
      </c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9"/>
      <c r="AZ173" s="112">
        <f>AZ174</f>
        <v>19689619.5</v>
      </c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4"/>
      <c r="BW173" s="112">
        <f>BW174</f>
        <v>19689619.5</v>
      </c>
      <c r="BX173" s="113"/>
      <c r="BY173" s="113"/>
      <c r="BZ173" s="113"/>
      <c r="CA173" s="113"/>
      <c r="CB173" s="113"/>
      <c r="CC173" s="113"/>
      <c r="CD173" s="113"/>
      <c r="CE173" s="113"/>
      <c r="CF173" s="113"/>
      <c r="CG173" s="113"/>
      <c r="CH173" s="113"/>
      <c r="CI173" s="113"/>
      <c r="CJ173" s="113"/>
      <c r="CK173" s="113"/>
      <c r="CL173" s="113"/>
      <c r="CM173" s="113"/>
      <c r="CN173" s="114"/>
      <c r="CO173" s="121">
        <f t="shared" si="11"/>
        <v>0</v>
      </c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</row>
    <row r="174" spans="1:110" ht="38.25" customHeight="1">
      <c r="A174" s="115" t="s">
        <v>310</v>
      </c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6"/>
      <c r="AC174" s="117" t="s">
        <v>14</v>
      </c>
      <c r="AD174" s="118"/>
      <c r="AE174" s="118"/>
      <c r="AF174" s="118"/>
      <c r="AG174" s="118"/>
      <c r="AH174" s="119"/>
      <c r="AI174" s="120" t="s">
        <v>315</v>
      </c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9"/>
      <c r="AZ174" s="112">
        <v>19689619.5</v>
      </c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4"/>
      <c r="BW174" s="112">
        <v>19689619.5</v>
      </c>
      <c r="BX174" s="113"/>
      <c r="BY174" s="113"/>
      <c r="BZ174" s="113"/>
      <c r="CA174" s="113"/>
      <c r="CB174" s="113"/>
      <c r="CC174" s="113"/>
      <c r="CD174" s="113"/>
      <c r="CE174" s="113"/>
      <c r="CF174" s="113"/>
      <c r="CG174" s="113"/>
      <c r="CH174" s="113"/>
      <c r="CI174" s="113"/>
      <c r="CJ174" s="113"/>
      <c r="CK174" s="113"/>
      <c r="CL174" s="113"/>
      <c r="CM174" s="113"/>
      <c r="CN174" s="114"/>
      <c r="CO174" s="121">
        <f>AZ174-BW174</f>
        <v>0</v>
      </c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</row>
    <row r="175" spans="1:110" ht="69.75" customHeight="1">
      <c r="A175" s="115" t="str">
        <f>'[8]стр.2'!A154</f>
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</c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6"/>
      <c r="AC175" s="117" t="s">
        <v>14</v>
      </c>
      <c r="AD175" s="118"/>
      <c r="AE175" s="118"/>
      <c r="AF175" s="118"/>
      <c r="AG175" s="118"/>
      <c r="AH175" s="119"/>
      <c r="AI175" s="120" t="s">
        <v>105</v>
      </c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9"/>
      <c r="AZ175" s="112">
        <f>AZ176</f>
        <v>7706539.5</v>
      </c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4"/>
      <c r="BW175" s="112">
        <f>BW176</f>
        <v>7706539.5</v>
      </c>
      <c r="BX175" s="113"/>
      <c r="BY175" s="113"/>
      <c r="BZ175" s="113"/>
      <c r="CA175" s="113"/>
      <c r="CB175" s="113"/>
      <c r="CC175" s="113"/>
      <c r="CD175" s="113"/>
      <c r="CE175" s="113"/>
      <c r="CF175" s="113"/>
      <c r="CG175" s="113"/>
      <c r="CH175" s="113"/>
      <c r="CI175" s="113"/>
      <c r="CJ175" s="113"/>
      <c r="CK175" s="113"/>
      <c r="CL175" s="113"/>
      <c r="CM175" s="113"/>
      <c r="CN175" s="114"/>
      <c r="CO175" s="121">
        <f t="shared" si="11"/>
        <v>0</v>
      </c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</row>
    <row r="176" spans="1:110" ht="48.75" customHeight="1">
      <c r="A176" s="115" t="str">
        <f>'[8]стр.2'!A155</f>
        <v> Обеспечение мероприятий по переселению граждан из аварийного жилищного фонда за счёт средств бюджетов</v>
      </c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6"/>
      <c r="AC176" s="117" t="s">
        <v>14</v>
      </c>
      <c r="AD176" s="118"/>
      <c r="AE176" s="118"/>
      <c r="AF176" s="118"/>
      <c r="AG176" s="118"/>
      <c r="AH176" s="119"/>
      <c r="AI176" s="120" t="s">
        <v>106</v>
      </c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9"/>
      <c r="AZ176" s="112">
        <f>AZ177</f>
        <v>7706539.5</v>
      </c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4"/>
      <c r="BW176" s="112">
        <f>BW177</f>
        <v>7706539.5</v>
      </c>
      <c r="BX176" s="113"/>
      <c r="BY176" s="113"/>
      <c r="BZ176" s="113"/>
      <c r="CA176" s="113"/>
      <c r="CB176" s="113"/>
      <c r="CC176" s="113"/>
      <c r="CD176" s="113"/>
      <c r="CE176" s="113"/>
      <c r="CF176" s="113"/>
      <c r="CG176" s="113"/>
      <c r="CH176" s="113"/>
      <c r="CI176" s="113"/>
      <c r="CJ176" s="113"/>
      <c r="CK176" s="113"/>
      <c r="CL176" s="113"/>
      <c r="CM176" s="113"/>
      <c r="CN176" s="114"/>
      <c r="CO176" s="121">
        <f t="shared" si="11"/>
        <v>0</v>
      </c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</row>
    <row r="177" spans="1:110" ht="22.5" customHeight="1">
      <c r="A177" s="115" t="s">
        <v>312</v>
      </c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6"/>
      <c r="AC177" s="117" t="s">
        <v>14</v>
      </c>
      <c r="AD177" s="118"/>
      <c r="AE177" s="118"/>
      <c r="AF177" s="118"/>
      <c r="AG177" s="118"/>
      <c r="AH177" s="119"/>
      <c r="AI177" s="120" t="s">
        <v>316</v>
      </c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9"/>
      <c r="AZ177" s="112">
        <f>AZ178</f>
        <v>7706539.5</v>
      </c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4"/>
      <c r="BW177" s="112">
        <f>BW178</f>
        <v>7706539.5</v>
      </c>
      <c r="BX177" s="113"/>
      <c r="BY177" s="113"/>
      <c r="BZ177" s="113"/>
      <c r="CA177" s="113"/>
      <c r="CB177" s="113"/>
      <c r="CC177" s="113"/>
      <c r="CD177" s="113"/>
      <c r="CE177" s="113"/>
      <c r="CF177" s="113"/>
      <c r="CG177" s="113"/>
      <c r="CH177" s="113"/>
      <c r="CI177" s="113"/>
      <c r="CJ177" s="113"/>
      <c r="CK177" s="113"/>
      <c r="CL177" s="113"/>
      <c r="CM177" s="113"/>
      <c r="CN177" s="114"/>
      <c r="CO177" s="121">
        <f t="shared" si="11"/>
        <v>0</v>
      </c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</row>
    <row r="178" spans="1:110" ht="20.25" customHeight="1">
      <c r="A178" s="115" t="s">
        <v>136</v>
      </c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6"/>
      <c r="AC178" s="117" t="s">
        <v>14</v>
      </c>
      <c r="AD178" s="118"/>
      <c r="AE178" s="118"/>
      <c r="AF178" s="118"/>
      <c r="AG178" s="118"/>
      <c r="AH178" s="119"/>
      <c r="AI178" s="120" t="s">
        <v>317</v>
      </c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9"/>
      <c r="AZ178" s="112">
        <f>AZ179</f>
        <v>7706539.5</v>
      </c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113"/>
      <c r="BT178" s="113"/>
      <c r="BU178" s="113"/>
      <c r="BV178" s="114"/>
      <c r="BW178" s="112">
        <f>BW179</f>
        <v>7706539.5</v>
      </c>
      <c r="BX178" s="113"/>
      <c r="BY178" s="113"/>
      <c r="BZ178" s="113"/>
      <c r="CA178" s="113"/>
      <c r="CB178" s="113"/>
      <c r="CC178" s="113"/>
      <c r="CD178" s="113"/>
      <c r="CE178" s="113"/>
      <c r="CF178" s="113"/>
      <c r="CG178" s="113"/>
      <c r="CH178" s="113"/>
      <c r="CI178" s="113"/>
      <c r="CJ178" s="113"/>
      <c r="CK178" s="113"/>
      <c r="CL178" s="113"/>
      <c r="CM178" s="113"/>
      <c r="CN178" s="114"/>
      <c r="CO178" s="121">
        <f t="shared" si="11"/>
        <v>0</v>
      </c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</row>
    <row r="179" spans="1:110" ht="27.75" customHeight="1">
      <c r="A179" s="115" t="s">
        <v>97</v>
      </c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6"/>
      <c r="AC179" s="117" t="s">
        <v>14</v>
      </c>
      <c r="AD179" s="118"/>
      <c r="AE179" s="118"/>
      <c r="AF179" s="118"/>
      <c r="AG179" s="118"/>
      <c r="AH179" s="119"/>
      <c r="AI179" s="120" t="s">
        <v>318</v>
      </c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9"/>
      <c r="AZ179" s="112">
        <f>AZ180</f>
        <v>7706539.5</v>
      </c>
      <c r="BA179" s="113"/>
      <c r="BB179" s="113"/>
      <c r="BC179" s="113"/>
      <c r="BD179" s="113"/>
      <c r="BE179" s="113"/>
      <c r="BF179" s="113"/>
      <c r="BG179" s="113"/>
      <c r="BH179" s="113"/>
      <c r="BI179" s="113"/>
      <c r="BJ179" s="113"/>
      <c r="BK179" s="113"/>
      <c r="BL179" s="113"/>
      <c r="BM179" s="113"/>
      <c r="BN179" s="113"/>
      <c r="BO179" s="113"/>
      <c r="BP179" s="113"/>
      <c r="BQ179" s="113"/>
      <c r="BR179" s="113"/>
      <c r="BS179" s="113"/>
      <c r="BT179" s="113"/>
      <c r="BU179" s="113"/>
      <c r="BV179" s="114"/>
      <c r="BW179" s="112">
        <f>BW180</f>
        <v>7706539.5</v>
      </c>
      <c r="BX179" s="113"/>
      <c r="BY179" s="113"/>
      <c r="BZ179" s="113"/>
      <c r="CA179" s="113"/>
      <c r="CB179" s="113"/>
      <c r="CC179" s="113"/>
      <c r="CD179" s="113"/>
      <c r="CE179" s="113"/>
      <c r="CF179" s="113"/>
      <c r="CG179" s="113"/>
      <c r="CH179" s="113"/>
      <c r="CI179" s="113"/>
      <c r="CJ179" s="113"/>
      <c r="CK179" s="113"/>
      <c r="CL179" s="113"/>
      <c r="CM179" s="113"/>
      <c r="CN179" s="114"/>
      <c r="CO179" s="121">
        <f t="shared" si="11"/>
        <v>0</v>
      </c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</row>
    <row r="180" spans="1:110" ht="36.75" customHeight="1">
      <c r="A180" s="115" t="s">
        <v>310</v>
      </c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6"/>
      <c r="AC180" s="117" t="s">
        <v>14</v>
      </c>
      <c r="AD180" s="118"/>
      <c r="AE180" s="118"/>
      <c r="AF180" s="118"/>
      <c r="AG180" s="118"/>
      <c r="AH180" s="119"/>
      <c r="AI180" s="120" t="s">
        <v>319</v>
      </c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9"/>
      <c r="AZ180" s="112">
        <v>7706539.5</v>
      </c>
      <c r="BA180" s="113"/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4"/>
      <c r="BW180" s="112">
        <v>7706539.5</v>
      </c>
      <c r="BX180" s="113"/>
      <c r="BY180" s="113"/>
      <c r="BZ180" s="113"/>
      <c r="CA180" s="113"/>
      <c r="CB180" s="113"/>
      <c r="CC180" s="113"/>
      <c r="CD180" s="113"/>
      <c r="CE180" s="113"/>
      <c r="CF180" s="113"/>
      <c r="CG180" s="113"/>
      <c r="CH180" s="113"/>
      <c r="CI180" s="113"/>
      <c r="CJ180" s="113"/>
      <c r="CK180" s="113"/>
      <c r="CL180" s="113"/>
      <c r="CM180" s="113"/>
      <c r="CN180" s="114"/>
      <c r="CO180" s="121">
        <f>AZ180-BW180</f>
        <v>0</v>
      </c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</row>
    <row r="181" spans="1:110" ht="25.5" customHeight="1">
      <c r="A181" s="115" t="s">
        <v>281</v>
      </c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6"/>
      <c r="AC181" s="136" t="s">
        <v>14</v>
      </c>
      <c r="AD181" s="133"/>
      <c r="AE181" s="133"/>
      <c r="AF181" s="133"/>
      <c r="AG181" s="133"/>
      <c r="AH181" s="133"/>
      <c r="AI181" s="120" t="s">
        <v>320</v>
      </c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9"/>
      <c r="AZ181" s="112">
        <f>AZ182</f>
        <v>9301000</v>
      </c>
      <c r="BA181" s="113"/>
      <c r="BB181" s="113"/>
      <c r="BC181" s="113"/>
      <c r="BD181" s="113"/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113"/>
      <c r="BT181" s="113"/>
      <c r="BU181" s="113"/>
      <c r="BV181" s="114"/>
      <c r="BW181" s="112">
        <f>BW182</f>
        <v>0</v>
      </c>
      <c r="BX181" s="113"/>
      <c r="BY181" s="113"/>
      <c r="BZ181" s="113"/>
      <c r="CA181" s="113"/>
      <c r="CB181" s="113"/>
      <c r="CC181" s="113"/>
      <c r="CD181" s="113"/>
      <c r="CE181" s="113"/>
      <c r="CF181" s="113"/>
      <c r="CG181" s="113"/>
      <c r="CH181" s="113"/>
      <c r="CI181" s="113"/>
      <c r="CJ181" s="113"/>
      <c r="CK181" s="113"/>
      <c r="CL181" s="113"/>
      <c r="CM181" s="113"/>
      <c r="CN181" s="114"/>
      <c r="CO181" s="121">
        <f t="shared" si="10"/>
        <v>9301000</v>
      </c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</row>
    <row r="182" spans="1:110" ht="65.25" customHeight="1">
      <c r="A182" s="115" t="s">
        <v>322</v>
      </c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6"/>
      <c r="AC182" s="136" t="s">
        <v>14</v>
      </c>
      <c r="AD182" s="133"/>
      <c r="AE182" s="133"/>
      <c r="AF182" s="133"/>
      <c r="AG182" s="133"/>
      <c r="AH182" s="133"/>
      <c r="AI182" s="120" t="s">
        <v>321</v>
      </c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9"/>
      <c r="AZ182" s="112">
        <f>AZ183</f>
        <v>9301000</v>
      </c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4"/>
      <c r="BW182" s="112">
        <f>BW183+BW186</f>
        <v>0</v>
      </c>
      <c r="BX182" s="113"/>
      <c r="BY182" s="113"/>
      <c r="BZ182" s="113"/>
      <c r="CA182" s="113"/>
      <c r="CB182" s="113"/>
      <c r="CC182" s="113"/>
      <c r="CD182" s="113"/>
      <c r="CE182" s="113"/>
      <c r="CF182" s="113"/>
      <c r="CG182" s="113"/>
      <c r="CH182" s="113"/>
      <c r="CI182" s="113"/>
      <c r="CJ182" s="113"/>
      <c r="CK182" s="113"/>
      <c r="CL182" s="113"/>
      <c r="CM182" s="113"/>
      <c r="CN182" s="114"/>
      <c r="CO182" s="121">
        <f t="shared" si="10"/>
        <v>9301000</v>
      </c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</row>
    <row r="183" spans="1:110" ht="99.75" customHeight="1">
      <c r="A183" s="115" t="s">
        <v>285</v>
      </c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6"/>
      <c r="AC183" s="136" t="s">
        <v>14</v>
      </c>
      <c r="AD183" s="133"/>
      <c r="AE183" s="133"/>
      <c r="AF183" s="133"/>
      <c r="AG183" s="133"/>
      <c r="AH183" s="133"/>
      <c r="AI183" s="120" t="s">
        <v>323</v>
      </c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9"/>
      <c r="AZ183" s="112">
        <f>AZ184</f>
        <v>9301000</v>
      </c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4"/>
      <c r="BW183" s="112">
        <f>BW184</f>
        <v>0</v>
      </c>
      <c r="BX183" s="113"/>
      <c r="BY183" s="113"/>
      <c r="BZ183" s="113"/>
      <c r="CA183" s="113"/>
      <c r="CB183" s="113"/>
      <c r="CC183" s="113"/>
      <c r="CD183" s="113"/>
      <c r="CE183" s="113"/>
      <c r="CF183" s="113"/>
      <c r="CG183" s="113"/>
      <c r="CH183" s="113"/>
      <c r="CI183" s="113"/>
      <c r="CJ183" s="113"/>
      <c r="CK183" s="113"/>
      <c r="CL183" s="113"/>
      <c r="CM183" s="113"/>
      <c r="CN183" s="114"/>
      <c r="CO183" s="121">
        <f t="shared" si="10"/>
        <v>9301000</v>
      </c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</row>
    <row r="184" spans="1:110" ht="17.25" customHeight="1">
      <c r="A184" s="115" t="s">
        <v>136</v>
      </c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6"/>
      <c r="AC184" s="136" t="s">
        <v>14</v>
      </c>
      <c r="AD184" s="133"/>
      <c r="AE184" s="133"/>
      <c r="AF184" s="133"/>
      <c r="AG184" s="133"/>
      <c r="AH184" s="133"/>
      <c r="AI184" s="120" t="s">
        <v>324</v>
      </c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9"/>
      <c r="AZ184" s="112">
        <f>AZ185</f>
        <v>9301000</v>
      </c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3"/>
      <c r="BM184" s="113"/>
      <c r="BN184" s="113"/>
      <c r="BO184" s="113"/>
      <c r="BP184" s="113"/>
      <c r="BQ184" s="113"/>
      <c r="BR184" s="113"/>
      <c r="BS184" s="113"/>
      <c r="BT184" s="113"/>
      <c r="BU184" s="113"/>
      <c r="BV184" s="114"/>
      <c r="BW184" s="112">
        <f>BW185</f>
        <v>0</v>
      </c>
      <c r="BX184" s="113"/>
      <c r="BY184" s="113"/>
      <c r="BZ184" s="113"/>
      <c r="CA184" s="113"/>
      <c r="CB184" s="113"/>
      <c r="CC184" s="113"/>
      <c r="CD184" s="113"/>
      <c r="CE184" s="113"/>
      <c r="CF184" s="113"/>
      <c r="CG184" s="113"/>
      <c r="CH184" s="113"/>
      <c r="CI184" s="113"/>
      <c r="CJ184" s="113"/>
      <c r="CK184" s="113"/>
      <c r="CL184" s="113"/>
      <c r="CM184" s="113"/>
      <c r="CN184" s="114"/>
      <c r="CO184" s="121">
        <f t="shared" si="10"/>
        <v>9301000</v>
      </c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</row>
    <row r="185" spans="1:110" ht="24.75" customHeight="1">
      <c r="A185" s="115" t="s">
        <v>97</v>
      </c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6"/>
      <c r="AC185" s="136" t="s">
        <v>14</v>
      </c>
      <c r="AD185" s="133"/>
      <c r="AE185" s="133"/>
      <c r="AF185" s="133"/>
      <c r="AG185" s="133"/>
      <c r="AH185" s="133"/>
      <c r="AI185" s="120" t="s">
        <v>325</v>
      </c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9"/>
      <c r="AZ185" s="112">
        <f>AZ186</f>
        <v>9301000</v>
      </c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3"/>
      <c r="BM185" s="113"/>
      <c r="BN185" s="113"/>
      <c r="BO185" s="113"/>
      <c r="BP185" s="113"/>
      <c r="BQ185" s="113"/>
      <c r="BR185" s="113"/>
      <c r="BS185" s="113"/>
      <c r="BT185" s="113"/>
      <c r="BU185" s="113"/>
      <c r="BV185" s="114"/>
      <c r="BW185" s="112">
        <f>BW186</f>
        <v>0</v>
      </c>
      <c r="BX185" s="113"/>
      <c r="BY185" s="113"/>
      <c r="BZ185" s="113"/>
      <c r="CA185" s="113"/>
      <c r="CB185" s="113"/>
      <c r="CC185" s="113"/>
      <c r="CD185" s="113"/>
      <c r="CE185" s="113"/>
      <c r="CF185" s="113"/>
      <c r="CG185" s="113"/>
      <c r="CH185" s="113"/>
      <c r="CI185" s="113"/>
      <c r="CJ185" s="113"/>
      <c r="CK185" s="113"/>
      <c r="CL185" s="113"/>
      <c r="CM185" s="113"/>
      <c r="CN185" s="114"/>
      <c r="CO185" s="121">
        <f t="shared" si="10"/>
        <v>9301000</v>
      </c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</row>
    <row r="186" spans="1:110" ht="69.75" customHeight="1">
      <c r="A186" s="115" t="s">
        <v>327</v>
      </c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6"/>
      <c r="AC186" s="136" t="s">
        <v>14</v>
      </c>
      <c r="AD186" s="133"/>
      <c r="AE186" s="133"/>
      <c r="AF186" s="133"/>
      <c r="AG186" s="133"/>
      <c r="AH186" s="133"/>
      <c r="AI186" s="120" t="s">
        <v>326</v>
      </c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9"/>
      <c r="AZ186" s="112">
        <v>9301000</v>
      </c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4"/>
      <c r="BW186" s="112">
        <v>0</v>
      </c>
      <c r="BX186" s="113"/>
      <c r="BY186" s="113"/>
      <c r="BZ186" s="113"/>
      <c r="CA186" s="113"/>
      <c r="CB186" s="113"/>
      <c r="CC186" s="113"/>
      <c r="CD186" s="113"/>
      <c r="CE186" s="113"/>
      <c r="CF186" s="113"/>
      <c r="CG186" s="113"/>
      <c r="CH186" s="113"/>
      <c r="CI186" s="113"/>
      <c r="CJ186" s="113"/>
      <c r="CK186" s="113"/>
      <c r="CL186" s="113"/>
      <c r="CM186" s="113"/>
      <c r="CN186" s="114"/>
      <c r="CO186" s="121">
        <f t="shared" si="10"/>
        <v>9301000</v>
      </c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</row>
    <row r="187" spans="1:110" ht="32.25" customHeight="1">
      <c r="A187" s="115" t="s">
        <v>329</v>
      </c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6"/>
      <c r="AC187" s="136" t="s">
        <v>14</v>
      </c>
      <c r="AD187" s="133"/>
      <c r="AE187" s="133"/>
      <c r="AF187" s="133"/>
      <c r="AG187" s="133"/>
      <c r="AH187" s="133"/>
      <c r="AI187" s="120" t="s">
        <v>330</v>
      </c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9"/>
      <c r="AZ187" s="112">
        <f>AZ188+AZ193</f>
        <v>728000</v>
      </c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4"/>
      <c r="BW187" s="112">
        <f>BW188+BW193</f>
        <v>0</v>
      </c>
      <c r="BX187" s="113"/>
      <c r="BY187" s="113"/>
      <c r="BZ187" s="113"/>
      <c r="CA187" s="113"/>
      <c r="CB187" s="113"/>
      <c r="CC187" s="113"/>
      <c r="CD187" s="113"/>
      <c r="CE187" s="113"/>
      <c r="CF187" s="113"/>
      <c r="CG187" s="113"/>
      <c r="CH187" s="113"/>
      <c r="CI187" s="113"/>
      <c r="CJ187" s="113"/>
      <c r="CK187" s="113"/>
      <c r="CL187" s="113"/>
      <c r="CM187" s="113"/>
      <c r="CN187" s="114"/>
      <c r="CO187" s="121">
        <f t="shared" si="10"/>
        <v>728000</v>
      </c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</row>
    <row r="188" spans="1:110" ht="92.25" customHeight="1">
      <c r="A188" s="115" t="s">
        <v>332</v>
      </c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6"/>
      <c r="AC188" s="136" t="s">
        <v>14</v>
      </c>
      <c r="AD188" s="133"/>
      <c r="AE188" s="133"/>
      <c r="AF188" s="133"/>
      <c r="AG188" s="133"/>
      <c r="AH188" s="133"/>
      <c r="AI188" s="120" t="s">
        <v>331</v>
      </c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9"/>
      <c r="AZ188" s="112">
        <f>AZ189</f>
        <v>506700</v>
      </c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3"/>
      <c r="BR188" s="113"/>
      <c r="BS188" s="113"/>
      <c r="BT188" s="113"/>
      <c r="BU188" s="113"/>
      <c r="BV188" s="114"/>
      <c r="BW188" s="112">
        <f>BW189</f>
        <v>0</v>
      </c>
      <c r="BX188" s="113"/>
      <c r="BY188" s="113"/>
      <c r="BZ188" s="113"/>
      <c r="CA188" s="113"/>
      <c r="CB188" s="113"/>
      <c r="CC188" s="113"/>
      <c r="CD188" s="113"/>
      <c r="CE188" s="113"/>
      <c r="CF188" s="113"/>
      <c r="CG188" s="113"/>
      <c r="CH188" s="113"/>
      <c r="CI188" s="113"/>
      <c r="CJ188" s="113"/>
      <c r="CK188" s="113"/>
      <c r="CL188" s="113"/>
      <c r="CM188" s="113"/>
      <c r="CN188" s="114"/>
      <c r="CO188" s="121">
        <f t="shared" si="10"/>
        <v>506700</v>
      </c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</row>
    <row r="189" spans="1:110" ht="39" customHeight="1">
      <c r="A189" s="115" t="s">
        <v>147</v>
      </c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6"/>
      <c r="AC189" s="136" t="s">
        <v>14</v>
      </c>
      <c r="AD189" s="133"/>
      <c r="AE189" s="133"/>
      <c r="AF189" s="133"/>
      <c r="AG189" s="133"/>
      <c r="AH189" s="133"/>
      <c r="AI189" s="120" t="s">
        <v>333</v>
      </c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9"/>
      <c r="AZ189" s="112">
        <f>AZ190</f>
        <v>506700</v>
      </c>
      <c r="BA189" s="113"/>
      <c r="BB189" s="113"/>
      <c r="BC189" s="113"/>
      <c r="BD189" s="113"/>
      <c r="BE189" s="113"/>
      <c r="BF189" s="113"/>
      <c r="BG189" s="113"/>
      <c r="BH189" s="113"/>
      <c r="BI189" s="113"/>
      <c r="BJ189" s="113"/>
      <c r="BK189" s="113"/>
      <c r="BL189" s="113"/>
      <c r="BM189" s="113"/>
      <c r="BN189" s="113"/>
      <c r="BO189" s="113"/>
      <c r="BP189" s="113"/>
      <c r="BQ189" s="113"/>
      <c r="BR189" s="113"/>
      <c r="BS189" s="113"/>
      <c r="BT189" s="113"/>
      <c r="BU189" s="113"/>
      <c r="BV189" s="114"/>
      <c r="BW189" s="112">
        <f>BW190</f>
        <v>0</v>
      </c>
      <c r="BX189" s="113"/>
      <c r="BY189" s="113"/>
      <c r="BZ189" s="113"/>
      <c r="CA189" s="113"/>
      <c r="CB189" s="113"/>
      <c r="CC189" s="113"/>
      <c r="CD189" s="113"/>
      <c r="CE189" s="113"/>
      <c r="CF189" s="113"/>
      <c r="CG189" s="113"/>
      <c r="CH189" s="113"/>
      <c r="CI189" s="113"/>
      <c r="CJ189" s="113"/>
      <c r="CK189" s="113"/>
      <c r="CL189" s="113"/>
      <c r="CM189" s="113"/>
      <c r="CN189" s="114"/>
      <c r="CO189" s="121">
        <f t="shared" si="10"/>
        <v>506700</v>
      </c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</row>
    <row r="190" spans="1:110" ht="19.5" customHeight="1">
      <c r="A190" s="115" t="s">
        <v>136</v>
      </c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6"/>
      <c r="AC190" s="136" t="s">
        <v>14</v>
      </c>
      <c r="AD190" s="133"/>
      <c r="AE190" s="133"/>
      <c r="AF190" s="133"/>
      <c r="AG190" s="133"/>
      <c r="AH190" s="133"/>
      <c r="AI190" s="120" t="s">
        <v>334</v>
      </c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9"/>
      <c r="AZ190" s="112">
        <f>AZ191</f>
        <v>506700</v>
      </c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13"/>
      <c r="BT190" s="113"/>
      <c r="BU190" s="113"/>
      <c r="BV190" s="114"/>
      <c r="BW190" s="112">
        <f>BW191</f>
        <v>0</v>
      </c>
      <c r="BX190" s="113"/>
      <c r="BY190" s="113"/>
      <c r="BZ190" s="113"/>
      <c r="CA190" s="113"/>
      <c r="CB190" s="113"/>
      <c r="CC190" s="113"/>
      <c r="CD190" s="113"/>
      <c r="CE190" s="113"/>
      <c r="CF190" s="113"/>
      <c r="CG190" s="113"/>
      <c r="CH190" s="113"/>
      <c r="CI190" s="113"/>
      <c r="CJ190" s="113"/>
      <c r="CK190" s="113"/>
      <c r="CL190" s="113"/>
      <c r="CM190" s="113"/>
      <c r="CN190" s="114"/>
      <c r="CO190" s="121">
        <f t="shared" si="10"/>
        <v>506700</v>
      </c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</row>
    <row r="191" spans="1:110" ht="19.5" customHeight="1">
      <c r="A191" s="115" t="s">
        <v>68</v>
      </c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6"/>
      <c r="AC191" s="136" t="s">
        <v>14</v>
      </c>
      <c r="AD191" s="133"/>
      <c r="AE191" s="133"/>
      <c r="AF191" s="133"/>
      <c r="AG191" s="133"/>
      <c r="AH191" s="133"/>
      <c r="AI191" s="120" t="s">
        <v>335</v>
      </c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9"/>
      <c r="AZ191" s="112">
        <f>AZ192</f>
        <v>506700</v>
      </c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13"/>
      <c r="BT191" s="113"/>
      <c r="BU191" s="113"/>
      <c r="BV191" s="114"/>
      <c r="BW191" s="112">
        <f>BW192</f>
        <v>0</v>
      </c>
      <c r="BX191" s="113"/>
      <c r="BY191" s="113"/>
      <c r="BZ191" s="113"/>
      <c r="CA191" s="113"/>
      <c r="CB191" s="113"/>
      <c r="CC191" s="113"/>
      <c r="CD191" s="113"/>
      <c r="CE191" s="113"/>
      <c r="CF191" s="113"/>
      <c r="CG191" s="113"/>
      <c r="CH191" s="113"/>
      <c r="CI191" s="113"/>
      <c r="CJ191" s="113"/>
      <c r="CK191" s="113"/>
      <c r="CL191" s="113"/>
      <c r="CM191" s="113"/>
      <c r="CN191" s="114"/>
      <c r="CO191" s="121">
        <f t="shared" si="10"/>
        <v>506700</v>
      </c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</row>
    <row r="192" spans="1:110" ht="18.75" customHeight="1">
      <c r="A192" s="115" t="s">
        <v>65</v>
      </c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6"/>
      <c r="AC192" s="136" t="s">
        <v>14</v>
      </c>
      <c r="AD192" s="133"/>
      <c r="AE192" s="133"/>
      <c r="AF192" s="133"/>
      <c r="AG192" s="133"/>
      <c r="AH192" s="133"/>
      <c r="AI192" s="120" t="s">
        <v>336</v>
      </c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9"/>
      <c r="AZ192" s="112">
        <v>506700</v>
      </c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3"/>
      <c r="BM192" s="113"/>
      <c r="BN192" s="113"/>
      <c r="BO192" s="113"/>
      <c r="BP192" s="113"/>
      <c r="BQ192" s="113"/>
      <c r="BR192" s="113"/>
      <c r="BS192" s="113"/>
      <c r="BT192" s="113"/>
      <c r="BU192" s="113"/>
      <c r="BV192" s="114"/>
      <c r="BW192" s="112">
        <v>0</v>
      </c>
      <c r="BX192" s="113"/>
      <c r="BY192" s="113"/>
      <c r="BZ192" s="113"/>
      <c r="CA192" s="113"/>
      <c r="CB192" s="113"/>
      <c r="CC192" s="113"/>
      <c r="CD192" s="113"/>
      <c r="CE192" s="113"/>
      <c r="CF192" s="113"/>
      <c r="CG192" s="113"/>
      <c r="CH192" s="113"/>
      <c r="CI192" s="113"/>
      <c r="CJ192" s="113"/>
      <c r="CK192" s="113"/>
      <c r="CL192" s="113"/>
      <c r="CM192" s="113"/>
      <c r="CN192" s="114"/>
      <c r="CO192" s="121">
        <f t="shared" si="10"/>
        <v>506700</v>
      </c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</row>
    <row r="193" spans="1:110" ht="124.5" customHeight="1">
      <c r="A193" s="115" t="s">
        <v>338</v>
      </c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6"/>
      <c r="AC193" s="136" t="s">
        <v>14</v>
      </c>
      <c r="AD193" s="133"/>
      <c r="AE193" s="133"/>
      <c r="AF193" s="133"/>
      <c r="AG193" s="133"/>
      <c r="AH193" s="133"/>
      <c r="AI193" s="120" t="s">
        <v>337</v>
      </c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9"/>
      <c r="AZ193" s="112">
        <f>AZ194</f>
        <v>221300</v>
      </c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4"/>
      <c r="BW193" s="112">
        <f>BW194</f>
        <v>0</v>
      </c>
      <c r="BX193" s="113"/>
      <c r="BY193" s="113"/>
      <c r="BZ193" s="113"/>
      <c r="CA193" s="113"/>
      <c r="CB193" s="113"/>
      <c r="CC193" s="113"/>
      <c r="CD193" s="113"/>
      <c r="CE193" s="113"/>
      <c r="CF193" s="113"/>
      <c r="CG193" s="113"/>
      <c r="CH193" s="113"/>
      <c r="CI193" s="113"/>
      <c r="CJ193" s="113"/>
      <c r="CK193" s="113"/>
      <c r="CL193" s="113"/>
      <c r="CM193" s="113"/>
      <c r="CN193" s="114"/>
      <c r="CO193" s="121">
        <f t="shared" si="10"/>
        <v>221300</v>
      </c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</row>
    <row r="194" spans="1:110" ht="84" customHeight="1">
      <c r="A194" s="115" t="s">
        <v>328</v>
      </c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6"/>
      <c r="AC194" s="136" t="s">
        <v>14</v>
      </c>
      <c r="AD194" s="133"/>
      <c r="AE194" s="133"/>
      <c r="AF194" s="133"/>
      <c r="AG194" s="133"/>
      <c r="AH194" s="133"/>
      <c r="AI194" s="120" t="s">
        <v>339</v>
      </c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9"/>
      <c r="AZ194" s="112">
        <f>AZ195</f>
        <v>221300</v>
      </c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4"/>
      <c r="BW194" s="112">
        <f>BW195</f>
        <v>0</v>
      </c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113"/>
      <c r="CL194" s="113"/>
      <c r="CM194" s="113"/>
      <c r="CN194" s="114"/>
      <c r="CO194" s="121">
        <f t="shared" si="10"/>
        <v>221300</v>
      </c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</row>
    <row r="195" spans="1:110" ht="17.25" customHeight="1">
      <c r="A195" s="115" t="s">
        <v>136</v>
      </c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6"/>
      <c r="AC195" s="136" t="s">
        <v>14</v>
      </c>
      <c r="AD195" s="133"/>
      <c r="AE195" s="133"/>
      <c r="AF195" s="133"/>
      <c r="AG195" s="133"/>
      <c r="AH195" s="133"/>
      <c r="AI195" s="120" t="s">
        <v>340</v>
      </c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9"/>
      <c r="AZ195" s="112">
        <f>AZ196</f>
        <v>221300</v>
      </c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13"/>
      <c r="BV195" s="114"/>
      <c r="BW195" s="112">
        <f>BW196</f>
        <v>0</v>
      </c>
      <c r="BX195" s="113"/>
      <c r="BY195" s="113"/>
      <c r="BZ195" s="113"/>
      <c r="CA195" s="113"/>
      <c r="CB195" s="113"/>
      <c r="CC195" s="113"/>
      <c r="CD195" s="113"/>
      <c r="CE195" s="113"/>
      <c r="CF195" s="113"/>
      <c r="CG195" s="113"/>
      <c r="CH195" s="113"/>
      <c r="CI195" s="113"/>
      <c r="CJ195" s="113"/>
      <c r="CK195" s="113"/>
      <c r="CL195" s="113"/>
      <c r="CM195" s="113"/>
      <c r="CN195" s="114"/>
      <c r="CO195" s="121">
        <f t="shared" si="10"/>
        <v>221300</v>
      </c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</row>
    <row r="196" spans="1:110" ht="22.5" customHeight="1">
      <c r="A196" s="115" t="s">
        <v>97</v>
      </c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6"/>
      <c r="AC196" s="136" t="s">
        <v>14</v>
      </c>
      <c r="AD196" s="133"/>
      <c r="AE196" s="133"/>
      <c r="AF196" s="133"/>
      <c r="AG196" s="133"/>
      <c r="AH196" s="133"/>
      <c r="AI196" s="120" t="s">
        <v>341</v>
      </c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9"/>
      <c r="AZ196" s="112">
        <f>AZ197</f>
        <v>221300</v>
      </c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  <c r="BT196" s="113"/>
      <c r="BU196" s="113"/>
      <c r="BV196" s="114"/>
      <c r="BW196" s="112">
        <f>BW197</f>
        <v>0</v>
      </c>
      <c r="BX196" s="113"/>
      <c r="BY196" s="113"/>
      <c r="BZ196" s="113"/>
      <c r="CA196" s="113"/>
      <c r="CB196" s="113"/>
      <c r="CC196" s="113"/>
      <c r="CD196" s="113"/>
      <c r="CE196" s="113"/>
      <c r="CF196" s="113"/>
      <c r="CG196" s="113"/>
      <c r="CH196" s="113"/>
      <c r="CI196" s="113"/>
      <c r="CJ196" s="113"/>
      <c r="CK196" s="113"/>
      <c r="CL196" s="113"/>
      <c r="CM196" s="113"/>
      <c r="CN196" s="114"/>
      <c r="CO196" s="121">
        <f t="shared" si="10"/>
        <v>221300</v>
      </c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</row>
    <row r="197" spans="1:110" ht="69.75" customHeight="1">
      <c r="A197" s="115" t="s">
        <v>327</v>
      </c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6"/>
      <c r="AC197" s="117" t="str">
        <f>'[8]стр.2'!AC175</f>
        <v>200</v>
      </c>
      <c r="AD197" s="118"/>
      <c r="AE197" s="118"/>
      <c r="AF197" s="118"/>
      <c r="AG197" s="118"/>
      <c r="AH197" s="119"/>
      <c r="AI197" s="120" t="s">
        <v>342</v>
      </c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9"/>
      <c r="AZ197" s="112">
        <v>221300</v>
      </c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4"/>
      <c r="BW197" s="112">
        <v>0</v>
      </c>
      <c r="BX197" s="113"/>
      <c r="BY197" s="113"/>
      <c r="BZ197" s="113"/>
      <c r="CA197" s="113"/>
      <c r="CB197" s="113"/>
      <c r="CC197" s="113"/>
      <c r="CD197" s="113"/>
      <c r="CE197" s="113"/>
      <c r="CF197" s="113"/>
      <c r="CG197" s="113"/>
      <c r="CH197" s="113"/>
      <c r="CI197" s="113"/>
      <c r="CJ197" s="113"/>
      <c r="CK197" s="113"/>
      <c r="CL197" s="113"/>
      <c r="CM197" s="113"/>
      <c r="CN197" s="114"/>
      <c r="CO197" s="121">
        <f>AZ197-BW197</f>
        <v>221300</v>
      </c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</row>
    <row r="198" spans="1:110" ht="21.75" customHeight="1">
      <c r="A198" s="115" t="str">
        <f>'[6]Месячный отчет Расходы в Excel'!A223</f>
        <v> Коммунальное хозяйство</v>
      </c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6"/>
      <c r="AC198" s="136" t="s">
        <v>14</v>
      </c>
      <c r="AD198" s="133"/>
      <c r="AE198" s="133"/>
      <c r="AF198" s="133"/>
      <c r="AG198" s="133"/>
      <c r="AH198" s="133"/>
      <c r="AI198" s="120" t="str">
        <f>'[6]Месячный отчет Расходы в Excel'!B223</f>
        <v>951 0502 0000000 000 000</v>
      </c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9"/>
      <c r="AZ198" s="112">
        <f>AZ199+AZ204</f>
        <v>26660600</v>
      </c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113"/>
      <c r="BT198" s="113"/>
      <c r="BU198" s="113"/>
      <c r="BV198" s="114"/>
      <c r="BW198" s="112">
        <f>BW199+BW204</f>
        <v>369211.973</v>
      </c>
      <c r="BX198" s="113"/>
      <c r="BY198" s="113"/>
      <c r="BZ198" s="113"/>
      <c r="CA198" s="113"/>
      <c r="CB198" s="113"/>
      <c r="CC198" s="113"/>
      <c r="CD198" s="113"/>
      <c r="CE198" s="113"/>
      <c r="CF198" s="113"/>
      <c r="CG198" s="113"/>
      <c r="CH198" s="113"/>
      <c r="CI198" s="113"/>
      <c r="CJ198" s="113"/>
      <c r="CK198" s="113"/>
      <c r="CL198" s="113"/>
      <c r="CM198" s="113"/>
      <c r="CN198" s="114"/>
      <c r="CO198" s="121">
        <f>AZ198-BW198</f>
        <v>26291388.027</v>
      </c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</row>
    <row r="199" spans="1:110" ht="27" customHeight="1">
      <c r="A199" s="115" t="s">
        <v>281</v>
      </c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6"/>
      <c r="AC199" s="136" t="s">
        <v>14</v>
      </c>
      <c r="AD199" s="133"/>
      <c r="AE199" s="133"/>
      <c r="AF199" s="133"/>
      <c r="AG199" s="133"/>
      <c r="AH199" s="133"/>
      <c r="AI199" s="120" t="s">
        <v>343</v>
      </c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9"/>
      <c r="AZ199" s="112">
        <f>AZ200</f>
        <v>21343000</v>
      </c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13"/>
      <c r="BT199" s="113"/>
      <c r="BU199" s="113"/>
      <c r="BV199" s="114"/>
      <c r="BW199" s="112">
        <f>BW200</f>
        <v>0</v>
      </c>
      <c r="BX199" s="113"/>
      <c r="BY199" s="113"/>
      <c r="BZ199" s="113"/>
      <c r="CA199" s="113"/>
      <c r="CB199" s="113"/>
      <c r="CC199" s="113"/>
      <c r="CD199" s="113"/>
      <c r="CE199" s="113"/>
      <c r="CF199" s="113"/>
      <c r="CG199" s="113"/>
      <c r="CH199" s="113"/>
      <c r="CI199" s="113"/>
      <c r="CJ199" s="113"/>
      <c r="CK199" s="113"/>
      <c r="CL199" s="113"/>
      <c r="CM199" s="113"/>
      <c r="CN199" s="114"/>
      <c r="CO199" s="121">
        <f t="shared" si="10"/>
        <v>21343000</v>
      </c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</row>
    <row r="200" spans="1:110" ht="99.75" customHeight="1">
      <c r="A200" s="115" t="s">
        <v>345</v>
      </c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6"/>
      <c r="AC200" s="136" t="s">
        <v>14</v>
      </c>
      <c r="AD200" s="133"/>
      <c r="AE200" s="133"/>
      <c r="AF200" s="133"/>
      <c r="AG200" s="133"/>
      <c r="AH200" s="133"/>
      <c r="AI200" s="120" t="s">
        <v>344</v>
      </c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9"/>
      <c r="AZ200" s="112">
        <f>AZ201</f>
        <v>21343000</v>
      </c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4"/>
      <c r="BW200" s="112">
        <f>BW201</f>
        <v>0</v>
      </c>
      <c r="BX200" s="113"/>
      <c r="BY200" s="113"/>
      <c r="BZ200" s="113"/>
      <c r="CA200" s="113"/>
      <c r="CB200" s="113"/>
      <c r="CC200" s="113"/>
      <c r="CD200" s="113"/>
      <c r="CE200" s="113"/>
      <c r="CF200" s="113"/>
      <c r="CG200" s="113"/>
      <c r="CH200" s="113"/>
      <c r="CI200" s="113"/>
      <c r="CJ200" s="113"/>
      <c r="CK200" s="113"/>
      <c r="CL200" s="113"/>
      <c r="CM200" s="113"/>
      <c r="CN200" s="114"/>
      <c r="CO200" s="121">
        <f t="shared" si="10"/>
        <v>21343000</v>
      </c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</row>
    <row r="201" spans="1:110" ht="58.5" customHeight="1">
      <c r="A201" s="115" t="s">
        <v>347</v>
      </c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6"/>
      <c r="AC201" s="136" t="s">
        <v>14</v>
      </c>
      <c r="AD201" s="133"/>
      <c r="AE201" s="133"/>
      <c r="AF201" s="133"/>
      <c r="AG201" s="133"/>
      <c r="AH201" s="133"/>
      <c r="AI201" s="120" t="s">
        <v>346</v>
      </c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9"/>
      <c r="AZ201" s="112">
        <f>AZ202</f>
        <v>21343000</v>
      </c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3"/>
      <c r="BU201" s="113"/>
      <c r="BV201" s="114"/>
      <c r="BW201" s="112">
        <f>BW202</f>
        <v>0</v>
      </c>
      <c r="BX201" s="113"/>
      <c r="BY201" s="113"/>
      <c r="BZ201" s="113"/>
      <c r="CA201" s="113"/>
      <c r="CB201" s="113"/>
      <c r="CC201" s="113"/>
      <c r="CD201" s="113"/>
      <c r="CE201" s="113"/>
      <c r="CF201" s="113"/>
      <c r="CG201" s="113"/>
      <c r="CH201" s="113"/>
      <c r="CI201" s="113"/>
      <c r="CJ201" s="113"/>
      <c r="CK201" s="113"/>
      <c r="CL201" s="113"/>
      <c r="CM201" s="113"/>
      <c r="CN201" s="114"/>
      <c r="CO201" s="121">
        <f t="shared" si="10"/>
        <v>21343000</v>
      </c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</row>
    <row r="202" spans="1:110" ht="22.5" customHeight="1">
      <c r="A202" s="115" t="s">
        <v>70</v>
      </c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6"/>
      <c r="AC202" s="136" t="s">
        <v>14</v>
      </c>
      <c r="AD202" s="133"/>
      <c r="AE202" s="133"/>
      <c r="AF202" s="133"/>
      <c r="AG202" s="133"/>
      <c r="AH202" s="133"/>
      <c r="AI202" s="120" t="s">
        <v>348</v>
      </c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9"/>
      <c r="AZ202" s="112">
        <f>AZ203</f>
        <v>21343000</v>
      </c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13"/>
      <c r="BT202" s="113"/>
      <c r="BU202" s="113"/>
      <c r="BV202" s="114"/>
      <c r="BW202" s="112">
        <f>-BW203</f>
        <v>0</v>
      </c>
      <c r="BX202" s="113"/>
      <c r="BY202" s="113"/>
      <c r="BZ202" s="113"/>
      <c r="CA202" s="113"/>
      <c r="CB202" s="113"/>
      <c r="CC202" s="113"/>
      <c r="CD202" s="113"/>
      <c r="CE202" s="113"/>
      <c r="CF202" s="113"/>
      <c r="CG202" s="113"/>
      <c r="CH202" s="113"/>
      <c r="CI202" s="113"/>
      <c r="CJ202" s="113"/>
      <c r="CK202" s="113"/>
      <c r="CL202" s="113"/>
      <c r="CM202" s="113"/>
      <c r="CN202" s="114"/>
      <c r="CO202" s="121">
        <f t="shared" si="10"/>
        <v>21343000</v>
      </c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</row>
    <row r="203" spans="1:110" ht="26.25" customHeight="1">
      <c r="A203" s="115" t="s">
        <v>71</v>
      </c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6"/>
      <c r="AC203" s="136" t="s">
        <v>14</v>
      </c>
      <c r="AD203" s="133"/>
      <c r="AE203" s="133"/>
      <c r="AF203" s="133"/>
      <c r="AG203" s="133"/>
      <c r="AH203" s="133"/>
      <c r="AI203" s="120" t="s">
        <v>349</v>
      </c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9"/>
      <c r="AZ203" s="112">
        <v>21343000</v>
      </c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113"/>
      <c r="BT203" s="113"/>
      <c r="BU203" s="113"/>
      <c r="BV203" s="114"/>
      <c r="BW203" s="112">
        <v>0</v>
      </c>
      <c r="BX203" s="113"/>
      <c r="BY203" s="113"/>
      <c r="BZ203" s="113"/>
      <c r="CA203" s="113"/>
      <c r="CB203" s="113"/>
      <c r="CC203" s="113"/>
      <c r="CD203" s="113"/>
      <c r="CE203" s="113"/>
      <c r="CF203" s="113"/>
      <c r="CG203" s="113"/>
      <c r="CH203" s="113"/>
      <c r="CI203" s="113"/>
      <c r="CJ203" s="113"/>
      <c r="CK203" s="113"/>
      <c r="CL203" s="113"/>
      <c r="CM203" s="113"/>
      <c r="CN203" s="114"/>
      <c r="CO203" s="121">
        <f t="shared" si="10"/>
        <v>21343000</v>
      </c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</row>
    <row r="204" spans="1:110" ht="26.25" customHeight="1">
      <c r="A204" s="115" t="s">
        <v>252</v>
      </c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6"/>
      <c r="AC204" s="136" t="s">
        <v>14</v>
      </c>
      <c r="AD204" s="133"/>
      <c r="AE204" s="133"/>
      <c r="AF204" s="133"/>
      <c r="AG204" s="133"/>
      <c r="AH204" s="133"/>
      <c r="AI204" s="120" t="s">
        <v>67</v>
      </c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9"/>
      <c r="AZ204" s="112">
        <f>AZ205</f>
        <v>5317600</v>
      </c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4"/>
      <c r="BW204" s="112">
        <f>BW205</f>
        <v>369211.973</v>
      </c>
      <c r="BX204" s="113"/>
      <c r="BY204" s="113"/>
      <c r="BZ204" s="113"/>
      <c r="CA204" s="113"/>
      <c r="CB204" s="113"/>
      <c r="CC204" s="113"/>
      <c r="CD204" s="113"/>
      <c r="CE204" s="113"/>
      <c r="CF204" s="113"/>
      <c r="CG204" s="113"/>
      <c r="CH204" s="113"/>
      <c r="CI204" s="113"/>
      <c r="CJ204" s="113"/>
      <c r="CK204" s="113"/>
      <c r="CL204" s="113"/>
      <c r="CM204" s="113"/>
      <c r="CN204" s="114"/>
      <c r="CO204" s="121">
        <f t="shared" si="10"/>
        <v>4948388.027</v>
      </c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</row>
    <row r="205" spans="1:110" ht="94.5" customHeight="1">
      <c r="A205" s="115" t="s">
        <v>351</v>
      </c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6"/>
      <c r="AC205" s="136" t="s">
        <v>14</v>
      </c>
      <c r="AD205" s="133"/>
      <c r="AE205" s="133"/>
      <c r="AF205" s="133"/>
      <c r="AG205" s="133"/>
      <c r="AH205" s="133"/>
      <c r="AI205" s="120" t="s">
        <v>350</v>
      </c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9"/>
      <c r="AZ205" s="112">
        <f>AZ206+AZ216</f>
        <v>5317600</v>
      </c>
      <c r="BA205" s="113"/>
      <c r="BB205" s="113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113"/>
      <c r="BT205" s="113"/>
      <c r="BU205" s="113"/>
      <c r="BV205" s="114"/>
      <c r="BW205" s="112">
        <f>BW206+BW216</f>
        <v>369211.973</v>
      </c>
      <c r="BX205" s="113"/>
      <c r="BY205" s="113"/>
      <c r="BZ205" s="113"/>
      <c r="CA205" s="113"/>
      <c r="CB205" s="113"/>
      <c r="CC205" s="113"/>
      <c r="CD205" s="113"/>
      <c r="CE205" s="113"/>
      <c r="CF205" s="113"/>
      <c r="CG205" s="113"/>
      <c r="CH205" s="113"/>
      <c r="CI205" s="113"/>
      <c r="CJ205" s="113"/>
      <c r="CK205" s="113"/>
      <c r="CL205" s="113"/>
      <c r="CM205" s="113"/>
      <c r="CN205" s="114"/>
      <c r="CO205" s="121">
        <f t="shared" si="10"/>
        <v>4948388.027</v>
      </c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</row>
    <row r="206" spans="1:110" ht="41.25" customHeight="1">
      <c r="A206" s="115" t="s">
        <v>147</v>
      </c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6"/>
      <c r="AC206" s="136" t="s">
        <v>14</v>
      </c>
      <c r="AD206" s="133"/>
      <c r="AE206" s="133"/>
      <c r="AF206" s="133"/>
      <c r="AG206" s="133"/>
      <c r="AH206" s="133"/>
      <c r="AI206" s="120" t="s">
        <v>352</v>
      </c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9"/>
      <c r="AZ206" s="112">
        <f>AZ207</f>
        <v>4364100</v>
      </c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3"/>
      <c r="BN206" s="113"/>
      <c r="BO206" s="113"/>
      <c r="BP206" s="113"/>
      <c r="BQ206" s="113"/>
      <c r="BR206" s="113"/>
      <c r="BS206" s="113"/>
      <c r="BT206" s="113"/>
      <c r="BU206" s="113"/>
      <c r="BV206" s="114"/>
      <c r="BW206" s="112">
        <f>BW207</f>
        <v>251128.973</v>
      </c>
      <c r="BX206" s="113"/>
      <c r="BY206" s="113"/>
      <c r="BZ206" s="113"/>
      <c r="CA206" s="113"/>
      <c r="CB206" s="113"/>
      <c r="CC206" s="113"/>
      <c r="CD206" s="113"/>
      <c r="CE206" s="113"/>
      <c r="CF206" s="113"/>
      <c r="CG206" s="113"/>
      <c r="CH206" s="113"/>
      <c r="CI206" s="113"/>
      <c r="CJ206" s="113"/>
      <c r="CK206" s="113"/>
      <c r="CL206" s="113"/>
      <c r="CM206" s="113"/>
      <c r="CN206" s="114"/>
      <c r="CO206" s="121">
        <f t="shared" si="10"/>
        <v>4112971.027</v>
      </c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</row>
    <row r="207" spans="1:110" ht="15" customHeight="1">
      <c r="A207" s="115" t="s">
        <v>136</v>
      </c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6"/>
      <c r="AC207" s="136" t="s">
        <v>14</v>
      </c>
      <c r="AD207" s="133"/>
      <c r="AE207" s="133"/>
      <c r="AF207" s="133"/>
      <c r="AG207" s="133"/>
      <c r="AH207" s="133"/>
      <c r="AI207" s="120" t="s">
        <v>353</v>
      </c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9"/>
      <c r="AZ207" s="112">
        <f>AZ208+AZ213+AZ215</f>
        <v>4364100</v>
      </c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4"/>
      <c r="BW207" s="112">
        <f>BW208+BW213+BW215</f>
        <v>251128.973</v>
      </c>
      <c r="BX207" s="113"/>
      <c r="BY207" s="113"/>
      <c r="BZ207" s="113"/>
      <c r="CA207" s="113"/>
      <c r="CB207" s="113"/>
      <c r="CC207" s="113"/>
      <c r="CD207" s="113"/>
      <c r="CE207" s="113"/>
      <c r="CF207" s="113"/>
      <c r="CG207" s="113"/>
      <c r="CH207" s="113"/>
      <c r="CI207" s="113"/>
      <c r="CJ207" s="113"/>
      <c r="CK207" s="113"/>
      <c r="CL207" s="113"/>
      <c r="CM207" s="113"/>
      <c r="CN207" s="114"/>
      <c r="CO207" s="121">
        <f t="shared" si="10"/>
        <v>4112971.027</v>
      </c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</row>
    <row r="208" spans="1:110" ht="22.5" customHeight="1">
      <c r="A208" s="115" t="s">
        <v>68</v>
      </c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6"/>
      <c r="AC208" s="136" t="s">
        <v>14</v>
      </c>
      <c r="AD208" s="133"/>
      <c r="AE208" s="133"/>
      <c r="AF208" s="133"/>
      <c r="AG208" s="133"/>
      <c r="AH208" s="133"/>
      <c r="AI208" s="120" t="s">
        <v>354</v>
      </c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9"/>
      <c r="AZ208" s="112">
        <f>AZ209+AZ210+AZ211+AZ212</f>
        <v>3502400</v>
      </c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113"/>
      <c r="BT208" s="113"/>
      <c r="BU208" s="113"/>
      <c r="BV208" s="114"/>
      <c r="BW208" s="112">
        <f>BW209+BW210+BW211+BW212</f>
        <v>163414.05299999999</v>
      </c>
      <c r="BX208" s="113"/>
      <c r="BY208" s="113"/>
      <c r="BZ208" s="113"/>
      <c r="CA208" s="113"/>
      <c r="CB208" s="113"/>
      <c r="CC208" s="113"/>
      <c r="CD208" s="113"/>
      <c r="CE208" s="113"/>
      <c r="CF208" s="113"/>
      <c r="CG208" s="113"/>
      <c r="CH208" s="113"/>
      <c r="CI208" s="113"/>
      <c r="CJ208" s="113"/>
      <c r="CK208" s="113"/>
      <c r="CL208" s="113"/>
      <c r="CM208" s="113"/>
      <c r="CN208" s="114"/>
      <c r="CO208" s="121">
        <f t="shared" si="10"/>
        <v>3338985.947</v>
      </c>
      <c r="CP208" s="121"/>
      <c r="CQ208" s="121"/>
      <c r="CR208" s="121"/>
      <c r="CS208" s="121"/>
      <c r="CT208" s="121"/>
      <c r="CU208" s="121"/>
      <c r="CV208" s="121"/>
      <c r="CW208" s="121"/>
      <c r="CX208" s="121"/>
      <c r="CY208" s="121"/>
      <c r="CZ208" s="121"/>
      <c r="DA208" s="121"/>
      <c r="DB208" s="121"/>
      <c r="DC208" s="121"/>
      <c r="DD208" s="121"/>
      <c r="DE208" s="121"/>
      <c r="DF208" s="121"/>
    </row>
    <row r="209" spans="1:110" ht="24" customHeight="1">
      <c r="A209" s="115" t="s">
        <v>178</v>
      </c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6"/>
      <c r="AC209" s="136" t="s">
        <v>14</v>
      </c>
      <c r="AD209" s="133"/>
      <c r="AE209" s="133"/>
      <c r="AF209" s="133"/>
      <c r="AG209" s="133"/>
      <c r="AH209" s="133"/>
      <c r="AI209" s="120" t="s">
        <v>355</v>
      </c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9"/>
      <c r="AZ209" s="112">
        <v>16400</v>
      </c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4"/>
      <c r="BW209" s="112">
        <v>0</v>
      </c>
      <c r="BX209" s="113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113"/>
      <c r="CL209" s="113"/>
      <c r="CM209" s="113"/>
      <c r="CN209" s="114"/>
      <c r="CO209" s="121">
        <f t="shared" si="10"/>
        <v>16400</v>
      </c>
      <c r="CP209" s="121"/>
      <c r="CQ209" s="121"/>
      <c r="CR209" s="121"/>
      <c r="CS209" s="121"/>
      <c r="CT209" s="121"/>
      <c r="CU209" s="121"/>
      <c r="CV209" s="121"/>
      <c r="CW209" s="121"/>
      <c r="CX209" s="121"/>
      <c r="CY209" s="121"/>
      <c r="CZ209" s="121"/>
      <c r="DA209" s="121"/>
      <c r="DB209" s="121"/>
      <c r="DC209" s="121"/>
      <c r="DD209" s="121"/>
      <c r="DE209" s="121"/>
      <c r="DF209" s="121"/>
    </row>
    <row r="210" spans="1:110" ht="25.5" customHeight="1">
      <c r="A210" s="115" t="s">
        <v>357</v>
      </c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6"/>
      <c r="AC210" s="136" t="s">
        <v>14</v>
      </c>
      <c r="AD210" s="133"/>
      <c r="AE210" s="133"/>
      <c r="AF210" s="133"/>
      <c r="AG210" s="133"/>
      <c r="AH210" s="133"/>
      <c r="AI210" s="120" t="s">
        <v>356</v>
      </c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9"/>
      <c r="AZ210" s="112">
        <v>21700</v>
      </c>
      <c r="BA210" s="113"/>
      <c r="BB210" s="113"/>
      <c r="BC210" s="113"/>
      <c r="BD210" s="113"/>
      <c r="BE210" s="113"/>
      <c r="BF210" s="113"/>
      <c r="BG210" s="113"/>
      <c r="BH210" s="113"/>
      <c r="BI210" s="113"/>
      <c r="BJ210" s="113"/>
      <c r="BK210" s="113"/>
      <c r="BL210" s="113"/>
      <c r="BM210" s="113"/>
      <c r="BN210" s="113"/>
      <c r="BO210" s="113"/>
      <c r="BP210" s="113"/>
      <c r="BQ210" s="113"/>
      <c r="BR210" s="113"/>
      <c r="BS210" s="113"/>
      <c r="BT210" s="113"/>
      <c r="BU210" s="113"/>
      <c r="BV210" s="114"/>
      <c r="BW210" s="112">
        <v>1419.063</v>
      </c>
      <c r="BX210" s="113"/>
      <c r="BY210" s="113"/>
      <c r="BZ210" s="113"/>
      <c r="CA210" s="113"/>
      <c r="CB210" s="113"/>
      <c r="CC210" s="113"/>
      <c r="CD210" s="113"/>
      <c r="CE210" s="113"/>
      <c r="CF210" s="113"/>
      <c r="CG210" s="113"/>
      <c r="CH210" s="113"/>
      <c r="CI210" s="113"/>
      <c r="CJ210" s="113"/>
      <c r="CK210" s="113"/>
      <c r="CL210" s="113"/>
      <c r="CM210" s="113"/>
      <c r="CN210" s="114"/>
      <c r="CO210" s="121">
        <f t="shared" si="10"/>
        <v>20280.936999999998</v>
      </c>
      <c r="CP210" s="121"/>
      <c r="CQ210" s="121"/>
      <c r="CR210" s="121"/>
      <c r="CS210" s="121"/>
      <c r="CT210" s="121"/>
      <c r="CU210" s="121"/>
      <c r="CV210" s="121"/>
      <c r="CW210" s="121"/>
      <c r="CX210" s="121"/>
      <c r="CY210" s="121"/>
      <c r="CZ210" s="121"/>
      <c r="DA210" s="121"/>
      <c r="DB210" s="121"/>
      <c r="DC210" s="121"/>
      <c r="DD210" s="121"/>
      <c r="DE210" s="121"/>
      <c r="DF210" s="121"/>
    </row>
    <row r="211" spans="1:110" ht="24.75" customHeight="1">
      <c r="A211" s="115" t="s">
        <v>69</v>
      </c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6"/>
      <c r="AC211" s="117" t="s">
        <v>14</v>
      </c>
      <c r="AD211" s="118"/>
      <c r="AE211" s="118"/>
      <c r="AF211" s="118"/>
      <c r="AG211" s="118"/>
      <c r="AH211" s="119"/>
      <c r="AI211" s="120" t="s">
        <v>358</v>
      </c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9"/>
      <c r="AZ211" s="112">
        <v>494000</v>
      </c>
      <c r="BA211" s="122"/>
      <c r="BB211" s="122"/>
      <c r="BC211" s="122"/>
      <c r="BD211" s="122"/>
      <c r="BE211" s="122"/>
      <c r="BF211" s="122"/>
      <c r="BG211" s="122"/>
      <c r="BH211" s="122"/>
      <c r="BI211" s="122"/>
      <c r="BJ211" s="122"/>
      <c r="BK211" s="122"/>
      <c r="BL211" s="122"/>
      <c r="BM211" s="122"/>
      <c r="BN211" s="122"/>
      <c r="BO211" s="122"/>
      <c r="BP211" s="122"/>
      <c r="BQ211" s="122"/>
      <c r="BR211" s="122"/>
      <c r="BS211" s="122"/>
      <c r="BT211" s="122"/>
      <c r="BU211" s="122"/>
      <c r="BV211" s="123"/>
      <c r="BW211" s="112">
        <v>161994.99</v>
      </c>
      <c r="BX211" s="122"/>
      <c r="BY211" s="122"/>
      <c r="BZ211" s="122"/>
      <c r="CA211" s="122"/>
      <c r="CB211" s="122"/>
      <c r="CC211" s="122"/>
      <c r="CD211" s="122"/>
      <c r="CE211" s="122"/>
      <c r="CF211" s="122"/>
      <c r="CG211" s="122"/>
      <c r="CH211" s="122"/>
      <c r="CI211" s="122"/>
      <c r="CJ211" s="122"/>
      <c r="CK211" s="122"/>
      <c r="CL211" s="122"/>
      <c r="CM211" s="122"/>
      <c r="CN211" s="123"/>
      <c r="CO211" s="121">
        <f aca="true" t="shared" si="12" ref="CO211:CO219">AZ211-BW211</f>
        <v>332005.01</v>
      </c>
      <c r="CP211" s="121"/>
      <c r="CQ211" s="121"/>
      <c r="CR211" s="121"/>
      <c r="CS211" s="121"/>
      <c r="CT211" s="121"/>
      <c r="CU211" s="121"/>
      <c r="CV211" s="121"/>
      <c r="CW211" s="121"/>
      <c r="CX211" s="121"/>
      <c r="CY211" s="121"/>
      <c r="CZ211" s="121"/>
      <c r="DA211" s="121"/>
      <c r="DB211" s="121"/>
      <c r="DC211" s="121"/>
      <c r="DD211" s="121"/>
      <c r="DE211" s="121"/>
      <c r="DF211" s="121"/>
    </row>
    <row r="212" spans="1:110" ht="12.75">
      <c r="A212" s="115" t="s">
        <v>65</v>
      </c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6"/>
      <c r="AC212" s="117" t="s">
        <v>14</v>
      </c>
      <c r="AD212" s="118"/>
      <c r="AE212" s="118"/>
      <c r="AF212" s="118"/>
      <c r="AG212" s="118"/>
      <c r="AH212" s="119"/>
      <c r="AI212" s="120" t="s">
        <v>359</v>
      </c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9"/>
      <c r="AZ212" s="112">
        <v>2970300</v>
      </c>
      <c r="BA212" s="122"/>
      <c r="BB212" s="122"/>
      <c r="BC212" s="122"/>
      <c r="BD212" s="122"/>
      <c r="BE212" s="122"/>
      <c r="BF212" s="122"/>
      <c r="BG212" s="122"/>
      <c r="BH212" s="122"/>
      <c r="BI212" s="122"/>
      <c r="BJ212" s="122"/>
      <c r="BK212" s="122"/>
      <c r="BL212" s="122"/>
      <c r="BM212" s="122"/>
      <c r="BN212" s="122"/>
      <c r="BO212" s="122"/>
      <c r="BP212" s="122"/>
      <c r="BQ212" s="122"/>
      <c r="BR212" s="122"/>
      <c r="BS212" s="122"/>
      <c r="BT212" s="122"/>
      <c r="BU212" s="122"/>
      <c r="BV212" s="123"/>
      <c r="BW212" s="112">
        <v>0</v>
      </c>
      <c r="BX212" s="122"/>
      <c r="BY212" s="122"/>
      <c r="BZ212" s="122"/>
      <c r="CA212" s="122"/>
      <c r="CB212" s="122"/>
      <c r="CC212" s="122"/>
      <c r="CD212" s="122"/>
      <c r="CE212" s="122"/>
      <c r="CF212" s="122"/>
      <c r="CG212" s="122"/>
      <c r="CH212" s="122"/>
      <c r="CI212" s="122"/>
      <c r="CJ212" s="122"/>
      <c r="CK212" s="122"/>
      <c r="CL212" s="122"/>
      <c r="CM212" s="122"/>
      <c r="CN212" s="123"/>
      <c r="CO212" s="121">
        <f t="shared" si="12"/>
        <v>2970300</v>
      </c>
      <c r="CP212" s="121"/>
      <c r="CQ212" s="121"/>
      <c r="CR212" s="121"/>
      <c r="CS212" s="121"/>
      <c r="CT212" s="121"/>
      <c r="CU212" s="121"/>
      <c r="CV212" s="121"/>
      <c r="CW212" s="121"/>
      <c r="CX212" s="121"/>
      <c r="CY212" s="121"/>
      <c r="CZ212" s="121"/>
      <c r="DA212" s="121"/>
      <c r="DB212" s="121"/>
      <c r="DC212" s="121"/>
      <c r="DD212" s="121"/>
      <c r="DE212" s="121"/>
      <c r="DF212" s="121"/>
    </row>
    <row r="213" spans="1:110" ht="30" customHeight="1">
      <c r="A213" s="115" t="s">
        <v>97</v>
      </c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6"/>
      <c r="AC213" s="117" t="s">
        <v>14</v>
      </c>
      <c r="AD213" s="118"/>
      <c r="AE213" s="118"/>
      <c r="AF213" s="118"/>
      <c r="AG213" s="118"/>
      <c r="AH213" s="119"/>
      <c r="AI213" s="120" t="s">
        <v>360</v>
      </c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9"/>
      <c r="AZ213" s="112">
        <f>AZ214</f>
        <v>835300</v>
      </c>
      <c r="BA213" s="122"/>
      <c r="BB213" s="122"/>
      <c r="BC213" s="122"/>
      <c r="BD213" s="122"/>
      <c r="BE213" s="122"/>
      <c r="BF213" s="122"/>
      <c r="BG213" s="122"/>
      <c r="BH213" s="122"/>
      <c r="BI213" s="122"/>
      <c r="BJ213" s="122"/>
      <c r="BK213" s="122"/>
      <c r="BL213" s="122"/>
      <c r="BM213" s="122"/>
      <c r="BN213" s="122"/>
      <c r="BO213" s="122"/>
      <c r="BP213" s="122"/>
      <c r="BQ213" s="122"/>
      <c r="BR213" s="122"/>
      <c r="BS213" s="122"/>
      <c r="BT213" s="122"/>
      <c r="BU213" s="122"/>
      <c r="BV213" s="123"/>
      <c r="BW213" s="112">
        <f>BW214</f>
        <v>87714.92</v>
      </c>
      <c r="BX213" s="122"/>
      <c r="BY213" s="122"/>
      <c r="BZ213" s="122"/>
      <c r="CA213" s="122"/>
      <c r="CB213" s="122"/>
      <c r="CC213" s="122"/>
      <c r="CD213" s="122"/>
      <c r="CE213" s="122"/>
      <c r="CF213" s="122"/>
      <c r="CG213" s="122"/>
      <c r="CH213" s="122"/>
      <c r="CI213" s="122"/>
      <c r="CJ213" s="122"/>
      <c r="CK213" s="122"/>
      <c r="CL213" s="122"/>
      <c r="CM213" s="122"/>
      <c r="CN213" s="123"/>
      <c r="CO213" s="121">
        <f t="shared" si="12"/>
        <v>747585.08</v>
      </c>
      <c r="CP213" s="121"/>
      <c r="CQ213" s="121"/>
      <c r="CR213" s="121"/>
      <c r="CS213" s="121"/>
      <c r="CT213" s="121"/>
      <c r="CU213" s="121"/>
      <c r="CV213" s="121"/>
      <c r="CW213" s="121"/>
      <c r="CX213" s="121"/>
      <c r="CY213" s="121"/>
      <c r="CZ213" s="121"/>
      <c r="DA213" s="121"/>
      <c r="DB213" s="121"/>
      <c r="DC213" s="121"/>
      <c r="DD213" s="121"/>
      <c r="DE213" s="121"/>
      <c r="DF213" s="121"/>
    </row>
    <row r="214" spans="1:110" ht="71.25" customHeight="1">
      <c r="A214" s="115" t="s">
        <v>327</v>
      </c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6"/>
      <c r="AC214" s="117" t="s">
        <v>14</v>
      </c>
      <c r="AD214" s="118"/>
      <c r="AE214" s="118"/>
      <c r="AF214" s="118"/>
      <c r="AG214" s="118"/>
      <c r="AH214" s="119"/>
      <c r="AI214" s="120" t="s">
        <v>361</v>
      </c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9"/>
      <c r="AZ214" s="112">
        <v>835300</v>
      </c>
      <c r="BA214" s="122"/>
      <c r="BB214" s="122"/>
      <c r="BC214" s="122"/>
      <c r="BD214" s="122"/>
      <c r="BE214" s="122"/>
      <c r="BF214" s="122"/>
      <c r="BG214" s="122"/>
      <c r="BH214" s="122"/>
      <c r="BI214" s="122"/>
      <c r="BJ214" s="122"/>
      <c r="BK214" s="122"/>
      <c r="BL214" s="122"/>
      <c r="BM214" s="122"/>
      <c r="BN214" s="122"/>
      <c r="BO214" s="122"/>
      <c r="BP214" s="122"/>
      <c r="BQ214" s="122"/>
      <c r="BR214" s="122"/>
      <c r="BS214" s="122"/>
      <c r="BT214" s="122"/>
      <c r="BU214" s="122"/>
      <c r="BV214" s="123"/>
      <c r="BW214" s="112">
        <v>87714.92</v>
      </c>
      <c r="BX214" s="122"/>
      <c r="BY214" s="122"/>
      <c r="BZ214" s="122"/>
      <c r="CA214" s="122"/>
      <c r="CB214" s="122"/>
      <c r="CC214" s="122"/>
      <c r="CD214" s="122"/>
      <c r="CE214" s="122"/>
      <c r="CF214" s="122"/>
      <c r="CG214" s="122"/>
      <c r="CH214" s="122"/>
      <c r="CI214" s="122"/>
      <c r="CJ214" s="122"/>
      <c r="CK214" s="122"/>
      <c r="CL214" s="122"/>
      <c r="CM214" s="122"/>
      <c r="CN214" s="123"/>
      <c r="CO214" s="121">
        <f t="shared" si="12"/>
        <v>747585.08</v>
      </c>
      <c r="CP214" s="121"/>
      <c r="CQ214" s="121"/>
      <c r="CR214" s="121"/>
      <c r="CS214" s="121"/>
      <c r="CT214" s="121"/>
      <c r="CU214" s="121"/>
      <c r="CV214" s="121"/>
      <c r="CW214" s="121"/>
      <c r="CX214" s="121"/>
      <c r="CY214" s="121"/>
      <c r="CZ214" s="121"/>
      <c r="DA214" s="121"/>
      <c r="DB214" s="121"/>
      <c r="DC214" s="121"/>
      <c r="DD214" s="121"/>
      <c r="DE214" s="121"/>
      <c r="DF214" s="121"/>
    </row>
    <row r="215" spans="1:110" ht="12.75">
      <c r="A215" s="115" t="s">
        <v>57</v>
      </c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6"/>
      <c r="AC215" s="117" t="s">
        <v>14</v>
      </c>
      <c r="AD215" s="118"/>
      <c r="AE215" s="118"/>
      <c r="AF215" s="118"/>
      <c r="AG215" s="118"/>
      <c r="AH215" s="119"/>
      <c r="AI215" s="120" t="s">
        <v>362</v>
      </c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9"/>
      <c r="AZ215" s="112">
        <v>26400</v>
      </c>
      <c r="BA215" s="122"/>
      <c r="BB215" s="122"/>
      <c r="BC215" s="122"/>
      <c r="BD215" s="122"/>
      <c r="BE215" s="122"/>
      <c r="BF215" s="122"/>
      <c r="BG215" s="122"/>
      <c r="BH215" s="122"/>
      <c r="BI215" s="122"/>
      <c r="BJ215" s="122"/>
      <c r="BK215" s="122"/>
      <c r="BL215" s="122"/>
      <c r="BM215" s="122"/>
      <c r="BN215" s="122"/>
      <c r="BO215" s="122"/>
      <c r="BP215" s="122"/>
      <c r="BQ215" s="122"/>
      <c r="BR215" s="122"/>
      <c r="BS215" s="122"/>
      <c r="BT215" s="122"/>
      <c r="BU215" s="122"/>
      <c r="BV215" s="123"/>
      <c r="BW215" s="112">
        <v>0</v>
      </c>
      <c r="BX215" s="122"/>
      <c r="BY215" s="122"/>
      <c r="BZ215" s="122"/>
      <c r="CA215" s="122"/>
      <c r="CB215" s="122"/>
      <c r="CC215" s="122"/>
      <c r="CD215" s="122"/>
      <c r="CE215" s="122"/>
      <c r="CF215" s="122"/>
      <c r="CG215" s="122"/>
      <c r="CH215" s="122"/>
      <c r="CI215" s="122"/>
      <c r="CJ215" s="122"/>
      <c r="CK215" s="122"/>
      <c r="CL215" s="122"/>
      <c r="CM215" s="122"/>
      <c r="CN215" s="123"/>
      <c r="CO215" s="121">
        <f t="shared" si="12"/>
        <v>26400</v>
      </c>
      <c r="CP215" s="121"/>
      <c r="CQ215" s="121"/>
      <c r="CR215" s="121"/>
      <c r="CS215" s="121"/>
      <c r="CT215" s="121"/>
      <c r="CU215" s="121"/>
      <c r="CV215" s="121"/>
      <c r="CW215" s="121"/>
      <c r="CX215" s="121"/>
      <c r="CY215" s="121"/>
      <c r="CZ215" s="121"/>
      <c r="DA215" s="121"/>
      <c r="DB215" s="121"/>
      <c r="DC215" s="121"/>
      <c r="DD215" s="121"/>
      <c r="DE215" s="121"/>
      <c r="DF215" s="121"/>
    </row>
    <row r="216" spans="1:110" ht="101.25" customHeight="1">
      <c r="A216" s="115" t="s">
        <v>364</v>
      </c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6"/>
      <c r="AC216" s="117" t="s">
        <v>14</v>
      </c>
      <c r="AD216" s="118"/>
      <c r="AE216" s="118"/>
      <c r="AF216" s="118"/>
      <c r="AG216" s="118"/>
      <c r="AH216" s="119"/>
      <c r="AI216" s="120" t="s">
        <v>363</v>
      </c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9"/>
      <c r="AZ216" s="112">
        <f>AZ217</f>
        <v>953500</v>
      </c>
      <c r="BA216" s="122"/>
      <c r="BB216" s="122"/>
      <c r="BC216" s="122"/>
      <c r="BD216" s="122"/>
      <c r="BE216" s="122"/>
      <c r="BF216" s="122"/>
      <c r="BG216" s="122"/>
      <c r="BH216" s="122"/>
      <c r="BI216" s="122"/>
      <c r="BJ216" s="122"/>
      <c r="BK216" s="122"/>
      <c r="BL216" s="122"/>
      <c r="BM216" s="122"/>
      <c r="BN216" s="122"/>
      <c r="BO216" s="122"/>
      <c r="BP216" s="122"/>
      <c r="BQ216" s="122"/>
      <c r="BR216" s="122"/>
      <c r="BS216" s="122"/>
      <c r="BT216" s="122"/>
      <c r="BU216" s="122"/>
      <c r="BV216" s="123"/>
      <c r="BW216" s="112">
        <f>BW217</f>
        <v>118083</v>
      </c>
      <c r="BX216" s="122"/>
      <c r="BY216" s="122"/>
      <c r="BZ216" s="122"/>
      <c r="CA216" s="122"/>
      <c r="CB216" s="122"/>
      <c r="CC216" s="122"/>
      <c r="CD216" s="122"/>
      <c r="CE216" s="122"/>
      <c r="CF216" s="122"/>
      <c r="CG216" s="122"/>
      <c r="CH216" s="122"/>
      <c r="CI216" s="122"/>
      <c r="CJ216" s="122"/>
      <c r="CK216" s="122"/>
      <c r="CL216" s="122"/>
      <c r="CM216" s="122"/>
      <c r="CN216" s="123"/>
      <c r="CO216" s="121">
        <f t="shared" si="12"/>
        <v>835417</v>
      </c>
      <c r="CP216" s="121"/>
      <c r="CQ216" s="121"/>
      <c r="CR216" s="121"/>
      <c r="CS216" s="121"/>
      <c r="CT216" s="121"/>
      <c r="CU216" s="121"/>
      <c r="CV216" s="121"/>
      <c r="CW216" s="121"/>
      <c r="CX216" s="121"/>
      <c r="CY216" s="121"/>
      <c r="CZ216" s="121"/>
      <c r="DA216" s="121"/>
      <c r="DB216" s="121"/>
      <c r="DC216" s="121"/>
      <c r="DD216" s="121"/>
      <c r="DE216" s="121"/>
      <c r="DF216" s="121"/>
    </row>
    <row r="217" spans="1:110" ht="12.75">
      <c r="A217" s="115" t="s">
        <v>136</v>
      </c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6"/>
      <c r="AC217" s="117" t="s">
        <v>14</v>
      </c>
      <c r="AD217" s="118"/>
      <c r="AE217" s="118"/>
      <c r="AF217" s="118"/>
      <c r="AG217" s="118"/>
      <c r="AH217" s="119"/>
      <c r="AI217" s="120" t="s">
        <v>365</v>
      </c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9"/>
      <c r="AZ217" s="112">
        <f>AZ218</f>
        <v>953500</v>
      </c>
      <c r="BA217" s="122"/>
      <c r="BB217" s="122"/>
      <c r="BC217" s="122"/>
      <c r="BD217" s="122"/>
      <c r="BE217" s="122"/>
      <c r="BF217" s="122"/>
      <c r="BG217" s="122"/>
      <c r="BH217" s="122"/>
      <c r="BI217" s="122"/>
      <c r="BJ217" s="122"/>
      <c r="BK217" s="122"/>
      <c r="BL217" s="122"/>
      <c r="BM217" s="122"/>
      <c r="BN217" s="122"/>
      <c r="BO217" s="122"/>
      <c r="BP217" s="122"/>
      <c r="BQ217" s="122"/>
      <c r="BR217" s="122"/>
      <c r="BS217" s="122"/>
      <c r="BT217" s="122"/>
      <c r="BU217" s="122"/>
      <c r="BV217" s="123"/>
      <c r="BW217" s="112">
        <f>BW218</f>
        <v>118083</v>
      </c>
      <c r="BX217" s="122"/>
      <c r="BY217" s="122"/>
      <c r="BZ217" s="122"/>
      <c r="CA217" s="122"/>
      <c r="CB217" s="122"/>
      <c r="CC217" s="122"/>
      <c r="CD217" s="122"/>
      <c r="CE217" s="122"/>
      <c r="CF217" s="122"/>
      <c r="CG217" s="122"/>
      <c r="CH217" s="122"/>
      <c r="CI217" s="122"/>
      <c r="CJ217" s="122"/>
      <c r="CK217" s="122"/>
      <c r="CL217" s="122"/>
      <c r="CM217" s="122"/>
      <c r="CN217" s="123"/>
      <c r="CO217" s="121">
        <f t="shared" si="12"/>
        <v>835417</v>
      </c>
      <c r="CP217" s="121"/>
      <c r="CQ217" s="121"/>
      <c r="CR217" s="121"/>
      <c r="CS217" s="121"/>
      <c r="CT217" s="121"/>
      <c r="CU217" s="121"/>
      <c r="CV217" s="121"/>
      <c r="CW217" s="121"/>
      <c r="CX217" s="121"/>
      <c r="CY217" s="121"/>
      <c r="CZ217" s="121"/>
      <c r="DA217" s="121"/>
      <c r="DB217" s="121"/>
      <c r="DC217" s="121"/>
      <c r="DD217" s="121"/>
      <c r="DE217" s="121"/>
      <c r="DF217" s="121"/>
    </row>
    <row r="218" spans="1:110" ht="27" customHeight="1">
      <c r="A218" s="115" t="s">
        <v>97</v>
      </c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6"/>
      <c r="AC218" s="117" t="s">
        <v>14</v>
      </c>
      <c r="AD218" s="118"/>
      <c r="AE218" s="118"/>
      <c r="AF218" s="118"/>
      <c r="AG218" s="118"/>
      <c r="AH218" s="119"/>
      <c r="AI218" s="120" t="s">
        <v>366</v>
      </c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9"/>
      <c r="AZ218" s="112">
        <f>AZ219</f>
        <v>953500</v>
      </c>
      <c r="BA218" s="113"/>
      <c r="BB218" s="113"/>
      <c r="BC218" s="113"/>
      <c r="BD218" s="113"/>
      <c r="BE218" s="113"/>
      <c r="BF218" s="113"/>
      <c r="BG218" s="113"/>
      <c r="BH218" s="113"/>
      <c r="BI218" s="113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14"/>
      <c r="BW218" s="112">
        <f>BW219</f>
        <v>118083</v>
      </c>
      <c r="BX218" s="113"/>
      <c r="BY218" s="113"/>
      <c r="BZ218" s="113"/>
      <c r="CA218" s="113"/>
      <c r="CB218" s="113"/>
      <c r="CC218" s="113"/>
      <c r="CD218" s="113"/>
      <c r="CE218" s="113"/>
      <c r="CF218" s="113"/>
      <c r="CG218" s="113"/>
      <c r="CH218" s="113"/>
      <c r="CI218" s="113"/>
      <c r="CJ218" s="113"/>
      <c r="CK218" s="113"/>
      <c r="CL218" s="113"/>
      <c r="CM218" s="113"/>
      <c r="CN218" s="114"/>
      <c r="CO218" s="121">
        <f t="shared" si="12"/>
        <v>835417</v>
      </c>
      <c r="CP218" s="121"/>
      <c r="CQ218" s="121"/>
      <c r="CR218" s="121"/>
      <c r="CS218" s="121"/>
      <c r="CT218" s="121"/>
      <c r="CU218" s="121"/>
      <c r="CV218" s="121"/>
      <c r="CW218" s="121"/>
      <c r="CX218" s="121"/>
      <c r="CY218" s="121"/>
      <c r="CZ218" s="121"/>
      <c r="DA218" s="121"/>
      <c r="DB218" s="121"/>
      <c r="DC218" s="121"/>
      <c r="DD218" s="121"/>
      <c r="DE218" s="121"/>
      <c r="DF218" s="121"/>
    </row>
    <row r="219" spans="1:110" ht="37.5" customHeight="1">
      <c r="A219" s="115" t="s">
        <v>310</v>
      </c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6"/>
      <c r="AC219" s="117" t="s">
        <v>14</v>
      </c>
      <c r="AD219" s="118"/>
      <c r="AE219" s="118"/>
      <c r="AF219" s="118"/>
      <c r="AG219" s="118"/>
      <c r="AH219" s="119"/>
      <c r="AI219" s="120" t="s">
        <v>367</v>
      </c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9"/>
      <c r="AZ219" s="112">
        <v>953500</v>
      </c>
      <c r="BA219" s="113"/>
      <c r="BB219" s="113"/>
      <c r="BC219" s="113"/>
      <c r="BD219" s="113"/>
      <c r="BE219" s="113"/>
      <c r="BF219" s="113"/>
      <c r="BG219" s="113"/>
      <c r="BH219" s="113"/>
      <c r="BI219" s="113"/>
      <c r="BJ219" s="113"/>
      <c r="BK219" s="113"/>
      <c r="BL219" s="113"/>
      <c r="BM219" s="113"/>
      <c r="BN219" s="113"/>
      <c r="BO219" s="113"/>
      <c r="BP219" s="113"/>
      <c r="BQ219" s="113"/>
      <c r="BR219" s="113"/>
      <c r="BS219" s="113"/>
      <c r="BT219" s="113"/>
      <c r="BU219" s="113"/>
      <c r="BV219" s="114"/>
      <c r="BW219" s="112">
        <v>118083</v>
      </c>
      <c r="BX219" s="113"/>
      <c r="BY219" s="113"/>
      <c r="BZ219" s="113"/>
      <c r="CA219" s="113"/>
      <c r="CB219" s="113"/>
      <c r="CC219" s="113"/>
      <c r="CD219" s="113"/>
      <c r="CE219" s="113"/>
      <c r="CF219" s="113"/>
      <c r="CG219" s="113"/>
      <c r="CH219" s="113"/>
      <c r="CI219" s="113"/>
      <c r="CJ219" s="113"/>
      <c r="CK219" s="113"/>
      <c r="CL219" s="113"/>
      <c r="CM219" s="113"/>
      <c r="CN219" s="114"/>
      <c r="CO219" s="121">
        <f t="shared" si="12"/>
        <v>835417</v>
      </c>
      <c r="CP219" s="121"/>
      <c r="CQ219" s="121"/>
      <c r="CR219" s="121"/>
      <c r="CS219" s="121"/>
      <c r="CT219" s="121"/>
      <c r="CU219" s="121"/>
      <c r="CV219" s="121"/>
      <c r="CW219" s="121"/>
      <c r="CX219" s="121"/>
      <c r="CY219" s="121"/>
      <c r="CZ219" s="121"/>
      <c r="DA219" s="121"/>
      <c r="DB219" s="121"/>
      <c r="DC219" s="121"/>
      <c r="DD219" s="121"/>
      <c r="DE219" s="121"/>
      <c r="DF219" s="121"/>
    </row>
    <row r="220" spans="1:110" ht="17.25" customHeight="1">
      <c r="A220" s="115" t="str">
        <f>'[6]Месячный отчет Расходы в Excel'!A259</f>
        <v> Благоустройство</v>
      </c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6"/>
      <c r="AC220" s="136" t="s">
        <v>14</v>
      </c>
      <c r="AD220" s="133"/>
      <c r="AE220" s="133"/>
      <c r="AF220" s="133"/>
      <c r="AG220" s="133"/>
      <c r="AH220" s="133"/>
      <c r="AI220" s="120" t="str">
        <f>'[6]Месячный отчет Расходы в Excel'!B259</f>
        <v>951 0503 0000000 000 000</v>
      </c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9"/>
      <c r="AZ220" s="30">
        <f>AZ221</f>
        <v>37226704</v>
      </c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2"/>
      <c r="BW220" s="30">
        <f>BW221</f>
        <v>5091402.899999999</v>
      </c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2"/>
      <c r="CO220" s="121">
        <f t="shared" si="10"/>
        <v>32135301.1</v>
      </c>
      <c r="CP220" s="121"/>
      <c r="CQ220" s="121"/>
      <c r="CR220" s="121"/>
      <c r="CS220" s="121"/>
      <c r="CT220" s="121"/>
      <c r="CU220" s="121"/>
      <c r="CV220" s="121"/>
      <c r="CW220" s="121"/>
      <c r="CX220" s="121"/>
      <c r="CY220" s="121"/>
      <c r="CZ220" s="121"/>
      <c r="DA220" s="121"/>
      <c r="DB220" s="121"/>
      <c r="DC220" s="121"/>
      <c r="DD220" s="121"/>
      <c r="DE220" s="121"/>
      <c r="DF220" s="121"/>
    </row>
    <row r="221" spans="1:110" ht="25.5" customHeight="1">
      <c r="A221" s="115" t="s">
        <v>66</v>
      </c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6"/>
      <c r="AC221" s="136" t="s">
        <v>14</v>
      </c>
      <c r="AD221" s="133"/>
      <c r="AE221" s="133"/>
      <c r="AF221" s="133"/>
      <c r="AG221" s="133"/>
      <c r="AH221" s="133"/>
      <c r="AI221" s="120" t="s">
        <v>368</v>
      </c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9"/>
      <c r="AZ221" s="112">
        <f>AZ222</f>
        <v>37226704</v>
      </c>
      <c r="BA221" s="113"/>
      <c r="BB221" s="113"/>
      <c r="BC221" s="113"/>
      <c r="BD221" s="113"/>
      <c r="BE221" s="113"/>
      <c r="BF221" s="113"/>
      <c r="BG221" s="113"/>
      <c r="BH221" s="113"/>
      <c r="BI221" s="113"/>
      <c r="BJ221" s="113"/>
      <c r="BK221" s="113"/>
      <c r="BL221" s="113"/>
      <c r="BM221" s="113"/>
      <c r="BN221" s="113"/>
      <c r="BO221" s="113"/>
      <c r="BP221" s="113"/>
      <c r="BQ221" s="113"/>
      <c r="BR221" s="113"/>
      <c r="BS221" s="113"/>
      <c r="BT221" s="113"/>
      <c r="BU221" s="113"/>
      <c r="BV221" s="114"/>
      <c r="BW221" s="112">
        <f>BW222</f>
        <v>5091402.899999999</v>
      </c>
      <c r="BX221" s="113"/>
      <c r="BY221" s="113"/>
      <c r="BZ221" s="113"/>
      <c r="CA221" s="113"/>
      <c r="CB221" s="113"/>
      <c r="CC221" s="113"/>
      <c r="CD221" s="113"/>
      <c r="CE221" s="113"/>
      <c r="CF221" s="113"/>
      <c r="CG221" s="113"/>
      <c r="CH221" s="113"/>
      <c r="CI221" s="113"/>
      <c r="CJ221" s="113"/>
      <c r="CK221" s="113"/>
      <c r="CL221" s="113"/>
      <c r="CM221" s="113"/>
      <c r="CN221" s="114"/>
      <c r="CO221" s="121">
        <f t="shared" si="10"/>
        <v>32135301.1</v>
      </c>
      <c r="CP221" s="121"/>
      <c r="CQ221" s="121"/>
      <c r="CR221" s="121"/>
      <c r="CS221" s="121"/>
      <c r="CT221" s="121"/>
      <c r="CU221" s="121"/>
      <c r="CV221" s="121"/>
      <c r="CW221" s="121"/>
      <c r="CX221" s="121"/>
      <c r="CY221" s="121"/>
      <c r="CZ221" s="121"/>
      <c r="DA221" s="121"/>
      <c r="DB221" s="121"/>
      <c r="DC221" s="121"/>
      <c r="DD221" s="121"/>
      <c r="DE221" s="121"/>
      <c r="DF221" s="121"/>
    </row>
    <row r="222" spans="1:110" ht="83.25" customHeight="1">
      <c r="A222" s="115" t="s">
        <v>370</v>
      </c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6"/>
      <c r="AC222" s="136" t="s">
        <v>14</v>
      </c>
      <c r="AD222" s="133"/>
      <c r="AE222" s="133"/>
      <c r="AF222" s="133"/>
      <c r="AG222" s="133"/>
      <c r="AH222" s="133"/>
      <c r="AI222" s="120" t="s">
        <v>369</v>
      </c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9"/>
      <c r="AZ222" s="112">
        <f>AZ223+AZ233+AZ242</f>
        <v>37226704</v>
      </c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3"/>
      <c r="BM222" s="113"/>
      <c r="BN222" s="113"/>
      <c r="BO222" s="113"/>
      <c r="BP222" s="113"/>
      <c r="BQ222" s="113"/>
      <c r="BR222" s="113"/>
      <c r="BS222" s="113"/>
      <c r="BT222" s="113"/>
      <c r="BU222" s="113"/>
      <c r="BV222" s="114"/>
      <c r="BW222" s="112">
        <f>BW223+BW233+BW242</f>
        <v>5091402.899999999</v>
      </c>
      <c r="BX222" s="113"/>
      <c r="BY222" s="113"/>
      <c r="BZ222" s="113"/>
      <c r="CA222" s="113"/>
      <c r="CB222" s="113"/>
      <c r="CC222" s="113"/>
      <c r="CD222" s="113"/>
      <c r="CE222" s="113"/>
      <c r="CF222" s="113"/>
      <c r="CG222" s="113"/>
      <c r="CH222" s="113"/>
      <c r="CI222" s="113"/>
      <c r="CJ222" s="113"/>
      <c r="CK222" s="113"/>
      <c r="CL222" s="113"/>
      <c r="CM222" s="113"/>
      <c r="CN222" s="114"/>
      <c r="CO222" s="121">
        <f t="shared" si="10"/>
        <v>32135301.1</v>
      </c>
      <c r="CP222" s="121"/>
      <c r="CQ222" s="121"/>
      <c r="CR222" s="121"/>
      <c r="CS222" s="121"/>
      <c r="CT222" s="121"/>
      <c r="CU222" s="121"/>
      <c r="CV222" s="121"/>
      <c r="CW222" s="121"/>
      <c r="CX222" s="121"/>
      <c r="CY222" s="121"/>
      <c r="CZ222" s="121"/>
      <c r="DA222" s="121"/>
      <c r="DB222" s="121"/>
      <c r="DC222" s="121"/>
      <c r="DD222" s="121"/>
      <c r="DE222" s="121"/>
      <c r="DF222" s="121"/>
    </row>
    <row r="223" spans="1:110" ht="30" customHeight="1">
      <c r="A223" s="115" t="s">
        <v>372</v>
      </c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6"/>
      <c r="AC223" s="136" t="s">
        <v>14</v>
      </c>
      <c r="AD223" s="133"/>
      <c r="AE223" s="133"/>
      <c r="AF223" s="133"/>
      <c r="AG223" s="133"/>
      <c r="AH223" s="133"/>
      <c r="AI223" s="120" t="s">
        <v>371</v>
      </c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9"/>
      <c r="AZ223" s="112">
        <f>AZ224+AZ229</f>
        <v>20775400</v>
      </c>
      <c r="BA223" s="113"/>
      <c r="BB223" s="113"/>
      <c r="BC223" s="113"/>
      <c r="BD223" s="113"/>
      <c r="BE223" s="113"/>
      <c r="BF223" s="113"/>
      <c r="BG223" s="113"/>
      <c r="BH223" s="113"/>
      <c r="BI223" s="113"/>
      <c r="BJ223" s="113"/>
      <c r="BK223" s="113"/>
      <c r="BL223" s="113"/>
      <c r="BM223" s="113"/>
      <c r="BN223" s="113"/>
      <c r="BO223" s="113"/>
      <c r="BP223" s="113"/>
      <c r="BQ223" s="113"/>
      <c r="BR223" s="113"/>
      <c r="BS223" s="113"/>
      <c r="BT223" s="113"/>
      <c r="BU223" s="113"/>
      <c r="BV223" s="114"/>
      <c r="BW223" s="112">
        <f>BW224+BW229</f>
        <v>2430811.84</v>
      </c>
      <c r="BX223" s="113"/>
      <c r="BY223" s="113"/>
      <c r="BZ223" s="113"/>
      <c r="CA223" s="113"/>
      <c r="CB223" s="113"/>
      <c r="CC223" s="113"/>
      <c r="CD223" s="113"/>
      <c r="CE223" s="113"/>
      <c r="CF223" s="113"/>
      <c r="CG223" s="113"/>
      <c r="CH223" s="113"/>
      <c r="CI223" s="113"/>
      <c r="CJ223" s="113"/>
      <c r="CK223" s="113"/>
      <c r="CL223" s="113"/>
      <c r="CM223" s="113"/>
      <c r="CN223" s="114"/>
      <c r="CO223" s="121">
        <f t="shared" si="10"/>
        <v>18344588.16</v>
      </c>
      <c r="CP223" s="121"/>
      <c r="CQ223" s="121"/>
      <c r="CR223" s="121"/>
      <c r="CS223" s="121"/>
      <c r="CT223" s="121"/>
      <c r="CU223" s="121"/>
      <c r="CV223" s="121"/>
      <c r="CW223" s="121"/>
      <c r="CX223" s="121"/>
      <c r="CY223" s="121"/>
      <c r="CZ223" s="121"/>
      <c r="DA223" s="121"/>
      <c r="DB223" s="121"/>
      <c r="DC223" s="121"/>
      <c r="DD223" s="121"/>
      <c r="DE223" s="121"/>
      <c r="DF223" s="121"/>
    </row>
    <row r="224" spans="1:110" ht="39" customHeight="1">
      <c r="A224" s="115" t="s">
        <v>147</v>
      </c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6"/>
      <c r="AC224" s="136" t="s">
        <v>14</v>
      </c>
      <c r="AD224" s="133"/>
      <c r="AE224" s="133"/>
      <c r="AF224" s="133"/>
      <c r="AG224" s="133"/>
      <c r="AH224" s="133"/>
      <c r="AI224" s="120" t="s">
        <v>373</v>
      </c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9"/>
      <c r="AZ224" s="112">
        <f>AZ225</f>
        <v>3824900</v>
      </c>
      <c r="BA224" s="113"/>
      <c r="BB224" s="113"/>
      <c r="BC224" s="113"/>
      <c r="BD224" s="113"/>
      <c r="BE224" s="113"/>
      <c r="BF224" s="113"/>
      <c r="BG224" s="113"/>
      <c r="BH224" s="113"/>
      <c r="BI224" s="113"/>
      <c r="BJ224" s="113"/>
      <c r="BK224" s="113"/>
      <c r="BL224" s="113"/>
      <c r="BM224" s="113"/>
      <c r="BN224" s="113"/>
      <c r="BO224" s="113"/>
      <c r="BP224" s="113"/>
      <c r="BQ224" s="113"/>
      <c r="BR224" s="113"/>
      <c r="BS224" s="113"/>
      <c r="BT224" s="113"/>
      <c r="BU224" s="113"/>
      <c r="BV224" s="114"/>
      <c r="BW224" s="112">
        <f>BW225</f>
        <v>250950.51</v>
      </c>
      <c r="BX224" s="113"/>
      <c r="BY224" s="113"/>
      <c r="BZ224" s="113"/>
      <c r="CA224" s="113"/>
      <c r="CB224" s="113"/>
      <c r="CC224" s="113"/>
      <c r="CD224" s="113"/>
      <c r="CE224" s="113"/>
      <c r="CF224" s="113"/>
      <c r="CG224" s="113"/>
      <c r="CH224" s="113"/>
      <c r="CI224" s="113"/>
      <c r="CJ224" s="113"/>
      <c r="CK224" s="113"/>
      <c r="CL224" s="113"/>
      <c r="CM224" s="113"/>
      <c r="CN224" s="114"/>
      <c r="CO224" s="121">
        <f t="shared" si="10"/>
        <v>3573949.49</v>
      </c>
      <c r="CP224" s="121"/>
      <c r="CQ224" s="121"/>
      <c r="CR224" s="121"/>
      <c r="CS224" s="121"/>
      <c r="CT224" s="121"/>
      <c r="CU224" s="121"/>
      <c r="CV224" s="121"/>
      <c r="CW224" s="121"/>
      <c r="CX224" s="121"/>
      <c r="CY224" s="121"/>
      <c r="CZ224" s="121"/>
      <c r="DA224" s="121"/>
      <c r="DB224" s="121"/>
      <c r="DC224" s="121"/>
      <c r="DD224" s="121"/>
      <c r="DE224" s="121"/>
      <c r="DF224" s="121"/>
    </row>
    <row r="225" spans="1:110" ht="20.25" customHeight="1">
      <c r="A225" s="115" t="s">
        <v>136</v>
      </c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6"/>
      <c r="AC225" s="136" t="s">
        <v>14</v>
      </c>
      <c r="AD225" s="133"/>
      <c r="AE225" s="133"/>
      <c r="AF225" s="133"/>
      <c r="AG225" s="133"/>
      <c r="AH225" s="133"/>
      <c r="AI225" s="120" t="s">
        <v>374</v>
      </c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9"/>
      <c r="AZ225" s="112">
        <f>AZ226</f>
        <v>3824900</v>
      </c>
      <c r="BA225" s="113"/>
      <c r="BB225" s="113"/>
      <c r="BC225" s="113"/>
      <c r="BD225" s="113"/>
      <c r="BE225" s="113"/>
      <c r="BF225" s="113"/>
      <c r="BG225" s="113"/>
      <c r="BH225" s="113"/>
      <c r="BI225" s="113"/>
      <c r="BJ225" s="113"/>
      <c r="BK225" s="113"/>
      <c r="BL225" s="113"/>
      <c r="BM225" s="113"/>
      <c r="BN225" s="113"/>
      <c r="BO225" s="113"/>
      <c r="BP225" s="113"/>
      <c r="BQ225" s="113"/>
      <c r="BR225" s="113"/>
      <c r="BS225" s="113"/>
      <c r="BT225" s="113"/>
      <c r="BU225" s="113"/>
      <c r="BV225" s="114"/>
      <c r="BW225" s="112">
        <f>BW226</f>
        <v>250950.51</v>
      </c>
      <c r="BX225" s="113"/>
      <c r="BY225" s="113"/>
      <c r="BZ225" s="113"/>
      <c r="CA225" s="113"/>
      <c r="CB225" s="113"/>
      <c r="CC225" s="113"/>
      <c r="CD225" s="113"/>
      <c r="CE225" s="113"/>
      <c r="CF225" s="113"/>
      <c r="CG225" s="113"/>
      <c r="CH225" s="113"/>
      <c r="CI225" s="113"/>
      <c r="CJ225" s="113"/>
      <c r="CK225" s="113"/>
      <c r="CL225" s="113"/>
      <c r="CM225" s="113"/>
      <c r="CN225" s="114"/>
      <c r="CO225" s="121">
        <f t="shared" si="10"/>
        <v>3573949.49</v>
      </c>
      <c r="CP225" s="121"/>
      <c r="CQ225" s="121"/>
      <c r="CR225" s="121"/>
      <c r="CS225" s="121"/>
      <c r="CT225" s="121"/>
      <c r="CU225" s="121"/>
      <c r="CV225" s="121"/>
      <c r="CW225" s="121"/>
      <c r="CX225" s="121"/>
      <c r="CY225" s="121"/>
      <c r="CZ225" s="121"/>
      <c r="DA225" s="121"/>
      <c r="DB225" s="121"/>
      <c r="DC225" s="121"/>
      <c r="DD225" s="121"/>
      <c r="DE225" s="121"/>
      <c r="DF225" s="121"/>
    </row>
    <row r="226" spans="1:110" ht="20.25" customHeight="1">
      <c r="A226" s="115" t="s">
        <v>68</v>
      </c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6"/>
      <c r="AC226" s="136" t="s">
        <v>14</v>
      </c>
      <c r="AD226" s="133"/>
      <c r="AE226" s="133"/>
      <c r="AF226" s="133"/>
      <c r="AG226" s="133"/>
      <c r="AH226" s="133"/>
      <c r="AI226" s="120" t="s">
        <v>375</v>
      </c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9"/>
      <c r="AZ226" s="112">
        <f>AZ227+AZ228</f>
        <v>3824900</v>
      </c>
      <c r="BA226" s="113"/>
      <c r="BB226" s="113"/>
      <c r="BC226" s="113"/>
      <c r="BD226" s="113"/>
      <c r="BE226" s="113"/>
      <c r="BF226" s="113"/>
      <c r="BG226" s="113"/>
      <c r="BH226" s="113"/>
      <c r="BI226" s="113"/>
      <c r="BJ226" s="113"/>
      <c r="BK226" s="113"/>
      <c r="BL226" s="113"/>
      <c r="BM226" s="113"/>
      <c r="BN226" s="113"/>
      <c r="BO226" s="113"/>
      <c r="BP226" s="113"/>
      <c r="BQ226" s="113"/>
      <c r="BR226" s="113"/>
      <c r="BS226" s="113"/>
      <c r="BT226" s="113"/>
      <c r="BU226" s="113"/>
      <c r="BV226" s="114"/>
      <c r="BW226" s="112">
        <f>BW227+BW228</f>
        <v>250950.51</v>
      </c>
      <c r="BX226" s="113"/>
      <c r="BY226" s="113"/>
      <c r="BZ226" s="113"/>
      <c r="CA226" s="113"/>
      <c r="CB226" s="113"/>
      <c r="CC226" s="113"/>
      <c r="CD226" s="113"/>
      <c r="CE226" s="113"/>
      <c r="CF226" s="113"/>
      <c r="CG226" s="113"/>
      <c r="CH226" s="113"/>
      <c r="CI226" s="113"/>
      <c r="CJ226" s="113"/>
      <c r="CK226" s="113"/>
      <c r="CL226" s="113"/>
      <c r="CM226" s="113"/>
      <c r="CN226" s="114"/>
      <c r="CO226" s="121">
        <f t="shared" si="10"/>
        <v>3573949.49</v>
      </c>
      <c r="CP226" s="121"/>
      <c r="CQ226" s="121"/>
      <c r="CR226" s="121"/>
      <c r="CS226" s="121"/>
      <c r="CT226" s="121"/>
      <c r="CU226" s="121"/>
      <c r="CV226" s="121"/>
      <c r="CW226" s="121"/>
      <c r="CX226" s="121"/>
      <c r="CY226" s="121"/>
      <c r="CZ226" s="121"/>
      <c r="DA226" s="121"/>
      <c r="DB226" s="121"/>
      <c r="DC226" s="121"/>
      <c r="DD226" s="121"/>
      <c r="DE226" s="121"/>
      <c r="DF226" s="121"/>
    </row>
    <row r="227" spans="1:110" ht="24" customHeight="1">
      <c r="A227" s="115" t="s">
        <v>69</v>
      </c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6"/>
      <c r="AC227" s="136" t="s">
        <v>14</v>
      </c>
      <c r="AD227" s="133"/>
      <c r="AE227" s="133"/>
      <c r="AF227" s="133"/>
      <c r="AG227" s="133"/>
      <c r="AH227" s="133"/>
      <c r="AI227" s="120" t="s">
        <v>376</v>
      </c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9"/>
      <c r="AZ227" s="112">
        <v>3704200</v>
      </c>
      <c r="BA227" s="113"/>
      <c r="BB227" s="113"/>
      <c r="BC227" s="113"/>
      <c r="BD227" s="113"/>
      <c r="BE227" s="113"/>
      <c r="BF227" s="113"/>
      <c r="BG227" s="113"/>
      <c r="BH227" s="113"/>
      <c r="BI227" s="113"/>
      <c r="BJ227" s="113"/>
      <c r="BK227" s="113"/>
      <c r="BL227" s="113"/>
      <c r="BM227" s="113"/>
      <c r="BN227" s="113"/>
      <c r="BO227" s="113"/>
      <c r="BP227" s="113"/>
      <c r="BQ227" s="113"/>
      <c r="BR227" s="113"/>
      <c r="BS227" s="113"/>
      <c r="BT227" s="113"/>
      <c r="BU227" s="113"/>
      <c r="BV227" s="114"/>
      <c r="BW227" s="112">
        <v>250950.51</v>
      </c>
      <c r="BX227" s="113"/>
      <c r="BY227" s="113"/>
      <c r="BZ227" s="113"/>
      <c r="CA227" s="113"/>
      <c r="CB227" s="113"/>
      <c r="CC227" s="113"/>
      <c r="CD227" s="113"/>
      <c r="CE227" s="113"/>
      <c r="CF227" s="113"/>
      <c r="CG227" s="113"/>
      <c r="CH227" s="113"/>
      <c r="CI227" s="113"/>
      <c r="CJ227" s="113"/>
      <c r="CK227" s="113"/>
      <c r="CL227" s="113"/>
      <c r="CM227" s="113"/>
      <c r="CN227" s="114"/>
      <c r="CO227" s="121">
        <f t="shared" si="10"/>
        <v>3453249.49</v>
      </c>
      <c r="CP227" s="121"/>
      <c r="CQ227" s="121"/>
      <c r="CR227" s="121"/>
      <c r="CS227" s="121"/>
      <c r="CT227" s="121"/>
      <c r="CU227" s="121"/>
      <c r="CV227" s="121"/>
      <c r="CW227" s="121"/>
      <c r="CX227" s="121"/>
      <c r="CY227" s="121"/>
      <c r="CZ227" s="121"/>
      <c r="DA227" s="121"/>
      <c r="DB227" s="121"/>
      <c r="DC227" s="121"/>
      <c r="DD227" s="121"/>
      <c r="DE227" s="121"/>
      <c r="DF227" s="121"/>
    </row>
    <row r="228" spans="1:110" ht="16.5" customHeight="1">
      <c r="A228" s="115" t="s">
        <v>65</v>
      </c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6"/>
      <c r="AC228" s="136" t="s">
        <v>14</v>
      </c>
      <c r="AD228" s="133"/>
      <c r="AE228" s="133"/>
      <c r="AF228" s="133"/>
      <c r="AG228" s="133"/>
      <c r="AH228" s="133"/>
      <c r="AI228" s="120" t="s">
        <v>377</v>
      </c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9"/>
      <c r="AZ228" s="112">
        <v>120700</v>
      </c>
      <c r="BA228" s="113"/>
      <c r="BB228" s="113"/>
      <c r="BC228" s="113"/>
      <c r="BD228" s="113"/>
      <c r="BE228" s="113"/>
      <c r="BF228" s="113"/>
      <c r="BG228" s="113"/>
      <c r="BH228" s="113"/>
      <c r="BI228" s="113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13"/>
      <c r="BT228" s="113"/>
      <c r="BU228" s="113"/>
      <c r="BV228" s="114"/>
      <c r="BW228" s="112">
        <v>0</v>
      </c>
      <c r="BX228" s="113"/>
      <c r="BY228" s="113"/>
      <c r="BZ228" s="113"/>
      <c r="CA228" s="113"/>
      <c r="CB228" s="113"/>
      <c r="CC228" s="113"/>
      <c r="CD228" s="113"/>
      <c r="CE228" s="113"/>
      <c r="CF228" s="113"/>
      <c r="CG228" s="113"/>
      <c r="CH228" s="113"/>
      <c r="CI228" s="113"/>
      <c r="CJ228" s="113"/>
      <c r="CK228" s="113"/>
      <c r="CL228" s="113"/>
      <c r="CM228" s="113"/>
      <c r="CN228" s="114"/>
      <c r="CO228" s="121">
        <f t="shared" si="10"/>
        <v>120700</v>
      </c>
      <c r="CP228" s="121"/>
      <c r="CQ228" s="121"/>
      <c r="CR228" s="121"/>
      <c r="CS228" s="121"/>
      <c r="CT228" s="121"/>
      <c r="CU228" s="121"/>
      <c r="CV228" s="121"/>
      <c r="CW228" s="121"/>
      <c r="CX228" s="121"/>
      <c r="CY228" s="121"/>
      <c r="CZ228" s="121"/>
      <c r="DA228" s="121"/>
      <c r="DB228" s="121"/>
      <c r="DC228" s="121"/>
      <c r="DD228" s="121"/>
      <c r="DE228" s="121"/>
      <c r="DF228" s="121"/>
    </row>
    <row r="229" spans="1:110" ht="102.75" customHeight="1">
      <c r="A229" s="115" t="s">
        <v>364</v>
      </c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6"/>
      <c r="AC229" s="136" t="s">
        <v>14</v>
      </c>
      <c r="AD229" s="133"/>
      <c r="AE229" s="133"/>
      <c r="AF229" s="133"/>
      <c r="AG229" s="133"/>
      <c r="AH229" s="133"/>
      <c r="AI229" s="120" t="s">
        <v>378</v>
      </c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9"/>
      <c r="AZ229" s="112">
        <f>AZ230</f>
        <v>16950500</v>
      </c>
      <c r="BA229" s="113"/>
      <c r="BB229" s="113"/>
      <c r="BC229" s="113"/>
      <c r="BD229" s="113"/>
      <c r="BE229" s="113"/>
      <c r="BF229" s="113"/>
      <c r="BG229" s="113"/>
      <c r="BH229" s="113"/>
      <c r="BI229" s="113"/>
      <c r="BJ229" s="113"/>
      <c r="BK229" s="113"/>
      <c r="BL229" s="113"/>
      <c r="BM229" s="113"/>
      <c r="BN229" s="113"/>
      <c r="BO229" s="113"/>
      <c r="BP229" s="113"/>
      <c r="BQ229" s="113"/>
      <c r="BR229" s="113"/>
      <c r="BS229" s="113"/>
      <c r="BT229" s="113"/>
      <c r="BU229" s="113"/>
      <c r="BV229" s="114"/>
      <c r="BW229" s="112">
        <f>BW230</f>
        <v>2179861.33</v>
      </c>
      <c r="BX229" s="113"/>
      <c r="BY229" s="113"/>
      <c r="BZ229" s="113"/>
      <c r="CA229" s="113"/>
      <c r="CB229" s="113"/>
      <c r="CC229" s="113"/>
      <c r="CD229" s="113"/>
      <c r="CE229" s="113"/>
      <c r="CF229" s="113"/>
      <c r="CG229" s="113"/>
      <c r="CH229" s="113"/>
      <c r="CI229" s="113"/>
      <c r="CJ229" s="113"/>
      <c r="CK229" s="113"/>
      <c r="CL229" s="113"/>
      <c r="CM229" s="113"/>
      <c r="CN229" s="114"/>
      <c r="CO229" s="121">
        <f t="shared" si="10"/>
        <v>14770638.67</v>
      </c>
      <c r="CP229" s="121"/>
      <c r="CQ229" s="121"/>
      <c r="CR229" s="121"/>
      <c r="CS229" s="121"/>
      <c r="CT229" s="121"/>
      <c r="CU229" s="121"/>
      <c r="CV229" s="121"/>
      <c r="CW229" s="121"/>
      <c r="CX229" s="121"/>
      <c r="CY229" s="121"/>
      <c r="CZ229" s="121"/>
      <c r="DA229" s="121"/>
      <c r="DB229" s="121"/>
      <c r="DC229" s="121"/>
      <c r="DD229" s="121"/>
      <c r="DE229" s="121"/>
      <c r="DF229" s="121"/>
    </row>
    <row r="230" spans="1:110" ht="19.5" customHeight="1">
      <c r="A230" s="115" t="s">
        <v>136</v>
      </c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6"/>
      <c r="AC230" s="136" t="s">
        <v>14</v>
      </c>
      <c r="AD230" s="133"/>
      <c r="AE230" s="133"/>
      <c r="AF230" s="133"/>
      <c r="AG230" s="133"/>
      <c r="AH230" s="133"/>
      <c r="AI230" s="120" t="s">
        <v>379</v>
      </c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9"/>
      <c r="AZ230" s="112">
        <f>AZ231</f>
        <v>16950500</v>
      </c>
      <c r="BA230" s="113"/>
      <c r="BB230" s="113"/>
      <c r="BC230" s="113"/>
      <c r="BD230" s="113"/>
      <c r="BE230" s="113"/>
      <c r="BF230" s="113"/>
      <c r="BG230" s="113"/>
      <c r="BH230" s="113"/>
      <c r="BI230" s="113"/>
      <c r="BJ230" s="113"/>
      <c r="BK230" s="113"/>
      <c r="BL230" s="113"/>
      <c r="BM230" s="113"/>
      <c r="BN230" s="113"/>
      <c r="BO230" s="113"/>
      <c r="BP230" s="113"/>
      <c r="BQ230" s="113"/>
      <c r="BR230" s="113"/>
      <c r="BS230" s="113"/>
      <c r="BT230" s="113"/>
      <c r="BU230" s="113"/>
      <c r="BV230" s="114"/>
      <c r="BW230" s="112">
        <f>BW231</f>
        <v>2179861.33</v>
      </c>
      <c r="BX230" s="113"/>
      <c r="BY230" s="113"/>
      <c r="BZ230" s="113"/>
      <c r="CA230" s="113"/>
      <c r="CB230" s="113"/>
      <c r="CC230" s="113"/>
      <c r="CD230" s="113"/>
      <c r="CE230" s="113"/>
      <c r="CF230" s="113"/>
      <c r="CG230" s="113"/>
      <c r="CH230" s="113"/>
      <c r="CI230" s="113"/>
      <c r="CJ230" s="113"/>
      <c r="CK230" s="113"/>
      <c r="CL230" s="113"/>
      <c r="CM230" s="113"/>
      <c r="CN230" s="114"/>
      <c r="CO230" s="121">
        <f t="shared" si="10"/>
        <v>14770638.67</v>
      </c>
      <c r="CP230" s="121"/>
      <c r="CQ230" s="121"/>
      <c r="CR230" s="121"/>
      <c r="CS230" s="121"/>
      <c r="CT230" s="121"/>
      <c r="CU230" s="121"/>
      <c r="CV230" s="121"/>
      <c r="CW230" s="121"/>
      <c r="CX230" s="121"/>
      <c r="CY230" s="121"/>
      <c r="CZ230" s="121"/>
      <c r="DA230" s="121"/>
      <c r="DB230" s="121"/>
      <c r="DC230" s="121"/>
      <c r="DD230" s="121"/>
      <c r="DE230" s="121"/>
      <c r="DF230" s="121"/>
    </row>
    <row r="231" spans="1:110" ht="33" customHeight="1">
      <c r="A231" s="115" t="s">
        <v>97</v>
      </c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6"/>
      <c r="AC231" s="136" t="s">
        <v>14</v>
      </c>
      <c r="AD231" s="133"/>
      <c r="AE231" s="133"/>
      <c r="AF231" s="133"/>
      <c r="AG231" s="133"/>
      <c r="AH231" s="133"/>
      <c r="AI231" s="120" t="s">
        <v>380</v>
      </c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9"/>
      <c r="AZ231" s="112">
        <f>AZ232</f>
        <v>16950500</v>
      </c>
      <c r="BA231" s="113"/>
      <c r="BB231" s="113"/>
      <c r="BC231" s="113"/>
      <c r="BD231" s="113"/>
      <c r="BE231" s="113"/>
      <c r="BF231" s="113"/>
      <c r="BG231" s="113"/>
      <c r="BH231" s="113"/>
      <c r="BI231" s="113"/>
      <c r="BJ231" s="113"/>
      <c r="BK231" s="113"/>
      <c r="BL231" s="113"/>
      <c r="BM231" s="113"/>
      <c r="BN231" s="113"/>
      <c r="BO231" s="113"/>
      <c r="BP231" s="113"/>
      <c r="BQ231" s="113"/>
      <c r="BR231" s="113"/>
      <c r="BS231" s="113"/>
      <c r="BT231" s="113"/>
      <c r="BU231" s="113"/>
      <c r="BV231" s="114"/>
      <c r="BW231" s="112">
        <f>BW232</f>
        <v>2179861.33</v>
      </c>
      <c r="BX231" s="113"/>
      <c r="BY231" s="113"/>
      <c r="BZ231" s="113"/>
      <c r="CA231" s="113"/>
      <c r="CB231" s="113"/>
      <c r="CC231" s="113"/>
      <c r="CD231" s="113"/>
      <c r="CE231" s="113"/>
      <c r="CF231" s="113"/>
      <c r="CG231" s="113"/>
      <c r="CH231" s="113"/>
      <c r="CI231" s="113"/>
      <c r="CJ231" s="113"/>
      <c r="CK231" s="113"/>
      <c r="CL231" s="113"/>
      <c r="CM231" s="113"/>
      <c r="CN231" s="114"/>
      <c r="CO231" s="121">
        <f t="shared" si="10"/>
        <v>14770638.67</v>
      </c>
      <c r="CP231" s="121"/>
      <c r="CQ231" s="121"/>
      <c r="CR231" s="121"/>
      <c r="CS231" s="121"/>
      <c r="CT231" s="121"/>
      <c r="CU231" s="121"/>
      <c r="CV231" s="121"/>
      <c r="CW231" s="121"/>
      <c r="CX231" s="121"/>
      <c r="CY231" s="121"/>
      <c r="CZ231" s="121"/>
      <c r="DA231" s="121"/>
      <c r="DB231" s="121"/>
      <c r="DC231" s="121"/>
      <c r="DD231" s="121"/>
      <c r="DE231" s="121"/>
      <c r="DF231" s="121"/>
    </row>
    <row r="232" spans="1:110" ht="40.5" customHeight="1">
      <c r="A232" s="115" t="s">
        <v>310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6"/>
      <c r="AC232" s="136" t="s">
        <v>14</v>
      </c>
      <c r="AD232" s="133"/>
      <c r="AE232" s="133"/>
      <c r="AF232" s="133"/>
      <c r="AG232" s="133"/>
      <c r="AH232" s="133"/>
      <c r="AI232" s="120" t="s">
        <v>381</v>
      </c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9"/>
      <c r="AZ232" s="112">
        <v>16950500</v>
      </c>
      <c r="BA232" s="113"/>
      <c r="BB232" s="113"/>
      <c r="BC232" s="113"/>
      <c r="BD232" s="113"/>
      <c r="BE232" s="113"/>
      <c r="BF232" s="113"/>
      <c r="BG232" s="113"/>
      <c r="BH232" s="113"/>
      <c r="BI232" s="113"/>
      <c r="BJ232" s="113"/>
      <c r="BK232" s="113"/>
      <c r="BL232" s="113"/>
      <c r="BM232" s="113"/>
      <c r="BN232" s="113"/>
      <c r="BO232" s="113"/>
      <c r="BP232" s="113"/>
      <c r="BQ232" s="113"/>
      <c r="BR232" s="113"/>
      <c r="BS232" s="113"/>
      <c r="BT232" s="113"/>
      <c r="BU232" s="113"/>
      <c r="BV232" s="114"/>
      <c r="BW232" s="112">
        <v>2179861.33</v>
      </c>
      <c r="BX232" s="113"/>
      <c r="BY232" s="113"/>
      <c r="BZ232" s="113"/>
      <c r="CA232" s="113"/>
      <c r="CB232" s="113"/>
      <c r="CC232" s="113"/>
      <c r="CD232" s="113"/>
      <c r="CE232" s="113"/>
      <c r="CF232" s="113"/>
      <c r="CG232" s="113"/>
      <c r="CH232" s="113"/>
      <c r="CI232" s="113"/>
      <c r="CJ232" s="113"/>
      <c r="CK232" s="113"/>
      <c r="CL232" s="113"/>
      <c r="CM232" s="113"/>
      <c r="CN232" s="114"/>
      <c r="CO232" s="121">
        <f t="shared" si="10"/>
        <v>14770638.67</v>
      </c>
      <c r="CP232" s="121"/>
      <c r="CQ232" s="121"/>
      <c r="CR232" s="121"/>
      <c r="CS232" s="121"/>
      <c r="CT232" s="121"/>
      <c r="CU232" s="121"/>
      <c r="CV232" s="121"/>
      <c r="CW232" s="121"/>
      <c r="CX232" s="121"/>
      <c r="CY232" s="121"/>
      <c r="CZ232" s="121"/>
      <c r="DA232" s="121"/>
      <c r="DB232" s="121"/>
      <c r="DC232" s="121"/>
      <c r="DD232" s="121"/>
      <c r="DE232" s="121"/>
      <c r="DF232" s="121"/>
    </row>
    <row r="233" spans="1:110" ht="28.5" customHeight="1">
      <c r="A233" s="115" t="s">
        <v>383</v>
      </c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6"/>
      <c r="AC233" s="136" t="s">
        <v>14</v>
      </c>
      <c r="AD233" s="133"/>
      <c r="AE233" s="133"/>
      <c r="AF233" s="133"/>
      <c r="AG233" s="133"/>
      <c r="AH233" s="133"/>
      <c r="AI233" s="120" t="s">
        <v>382</v>
      </c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9"/>
      <c r="AZ233" s="112">
        <f>AZ234+AZ238</f>
        <v>393200</v>
      </c>
      <c r="BA233" s="113"/>
      <c r="BB233" s="113"/>
      <c r="BC233" s="113"/>
      <c r="BD233" s="113"/>
      <c r="BE233" s="113"/>
      <c r="BF233" s="113"/>
      <c r="BG233" s="113"/>
      <c r="BH233" s="113"/>
      <c r="BI233" s="113"/>
      <c r="BJ233" s="113"/>
      <c r="BK233" s="113"/>
      <c r="BL233" s="113"/>
      <c r="BM233" s="113"/>
      <c r="BN233" s="113"/>
      <c r="BO233" s="113"/>
      <c r="BP233" s="113"/>
      <c r="BQ233" s="113"/>
      <c r="BR233" s="113"/>
      <c r="BS233" s="113"/>
      <c r="BT233" s="113"/>
      <c r="BU233" s="113"/>
      <c r="BV233" s="114"/>
      <c r="BW233" s="112">
        <f>BW234+BW238</f>
        <v>43896.86</v>
      </c>
      <c r="BX233" s="113"/>
      <c r="BY233" s="113"/>
      <c r="BZ233" s="113"/>
      <c r="CA233" s="113"/>
      <c r="CB233" s="113"/>
      <c r="CC233" s="113"/>
      <c r="CD233" s="113"/>
      <c r="CE233" s="113"/>
      <c r="CF233" s="113"/>
      <c r="CG233" s="113"/>
      <c r="CH233" s="113"/>
      <c r="CI233" s="113"/>
      <c r="CJ233" s="113"/>
      <c r="CK233" s="113"/>
      <c r="CL233" s="113"/>
      <c r="CM233" s="113"/>
      <c r="CN233" s="114"/>
      <c r="CO233" s="121">
        <f t="shared" si="10"/>
        <v>349303.14</v>
      </c>
      <c r="CP233" s="121"/>
      <c r="CQ233" s="121"/>
      <c r="CR233" s="121"/>
      <c r="CS233" s="121"/>
      <c r="CT233" s="121"/>
      <c r="CU233" s="121"/>
      <c r="CV233" s="121"/>
      <c r="CW233" s="121"/>
      <c r="CX233" s="121"/>
      <c r="CY233" s="121"/>
      <c r="CZ233" s="121"/>
      <c r="DA233" s="121"/>
      <c r="DB233" s="121"/>
      <c r="DC233" s="121"/>
      <c r="DD233" s="121"/>
      <c r="DE233" s="121"/>
      <c r="DF233" s="121"/>
    </row>
    <row r="234" spans="1:110" ht="37.5" customHeight="1">
      <c r="A234" s="115" t="s">
        <v>147</v>
      </c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6"/>
      <c r="AC234" s="136" t="s">
        <v>14</v>
      </c>
      <c r="AD234" s="133"/>
      <c r="AE234" s="133"/>
      <c r="AF234" s="133"/>
      <c r="AG234" s="133"/>
      <c r="AH234" s="133"/>
      <c r="AI234" s="120" t="s">
        <v>384</v>
      </c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9"/>
      <c r="AZ234" s="112">
        <f>AZ235</f>
        <v>100000</v>
      </c>
      <c r="BA234" s="113"/>
      <c r="BB234" s="113"/>
      <c r="BC234" s="113"/>
      <c r="BD234" s="113"/>
      <c r="BE234" s="113"/>
      <c r="BF234" s="113"/>
      <c r="BG234" s="113"/>
      <c r="BH234" s="113"/>
      <c r="BI234" s="113"/>
      <c r="BJ234" s="113"/>
      <c r="BK234" s="113"/>
      <c r="BL234" s="113"/>
      <c r="BM234" s="113"/>
      <c r="BN234" s="113"/>
      <c r="BO234" s="113"/>
      <c r="BP234" s="113"/>
      <c r="BQ234" s="113"/>
      <c r="BR234" s="113"/>
      <c r="BS234" s="113"/>
      <c r="BT234" s="113"/>
      <c r="BU234" s="113"/>
      <c r="BV234" s="114"/>
      <c r="BW234" s="112">
        <f>BW235</f>
        <v>0</v>
      </c>
      <c r="BX234" s="113"/>
      <c r="BY234" s="113"/>
      <c r="BZ234" s="113"/>
      <c r="CA234" s="113"/>
      <c r="CB234" s="113"/>
      <c r="CC234" s="113"/>
      <c r="CD234" s="113"/>
      <c r="CE234" s="113"/>
      <c r="CF234" s="113"/>
      <c r="CG234" s="113"/>
      <c r="CH234" s="113"/>
      <c r="CI234" s="113"/>
      <c r="CJ234" s="113"/>
      <c r="CK234" s="113"/>
      <c r="CL234" s="113"/>
      <c r="CM234" s="113"/>
      <c r="CN234" s="114"/>
      <c r="CO234" s="121">
        <f t="shared" si="10"/>
        <v>100000</v>
      </c>
      <c r="CP234" s="121"/>
      <c r="CQ234" s="121"/>
      <c r="CR234" s="121"/>
      <c r="CS234" s="121"/>
      <c r="CT234" s="121"/>
      <c r="CU234" s="121"/>
      <c r="CV234" s="121"/>
      <c r="CW234" s="121"/>
      <c r="CX234" s="121"/>
      <c r="CY234" s="121"/>
      <c r="CZ234" s="121"/>
      <c r="DA234" s="121"/>
      <c r="DB234" s="121"/>
      <c r="DC234" s="121"/>
      <c r="DD234" s="121"/>
      <c r="DE234" s="121"/>
      <c r="DF234" s="121"/>
    </row>
    <row r="235" spans="1:110" ht="24" customHeight="1">
      <c r="A235" s="115" t="s">
        <v>136</v>
      </c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6"/>
      <c r="AC235" s="136" t="s">
        <v>14</v>
      </c>
      <c r="AD235" s="133"/>
      <c r="AE235" s="133"/>
      <c r="AF235" s="133"/>
      <c r="AG235" s="133"/>
      <c r="AH235" s="133"/>
      <c r="AI235" s="120" t="s">
        <v>385</v>
      </c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9"/>
      <c r="AZ235" s="112">
        <f>AZ236</f>
        <v>100000</v>
      </c>
      <c r="BA235" s="113"/>
      <c r="BB235" s="113"/>
      <c r="BC235" s="113"/>
      <c r="BD235" s="113"/>
      <c r="BE235" s="113"/>
      <c r="BF235" s="113"/>
      <c r="BG235" s="113"/>
      <c r="BH235" s="113"/>
      <c r="BI235" s="113"/>
      <c r="BJ235" s="113"/>
      <c r="BK235" s="113"/>
      <c r="BL235" s="113"/>
      <c r="BM235" s="113"/>
      <c r="BN235" s="113"/>
      <c r="BO235" s="113"/>
      <c r="BP235" s="113"/>
      <c r="BQ235" s="113"/>
      <c r="BR235" s="113"/>
      <c r="BS235" s="113"/>
      <c r="BT235" s="113"/>
      <c r="BU235" s="113"/>
      <c r="BV235" s="114"/>
      <c r="BW235" s="112">
        <f>BW236</f>
        <v>0</v>
      </c>
      <c r="BX235" s="113"/>
      <c r="BY235" s="113"/>
      <c r="BZ235" s="113"/>
      <c r="CA235" s="113"/>
      <c r="CB235" s="113"/>
      <c r="CC235" s="113"/>
      <c r="CD235" s="113"/>
      <c r="CE235" s="113"/>
      <c r="CF235" s="113"/>
      <c r="CG235" s="113"/>
      <c r="CH235" s="113"/>
      <c r="CI235" s="113"/>
      <c r="CJ235" s="113"/>
      <c r="CK235" s="113"/>
      <c r="CL235" s="113"/>
      <c r="CM235" s="113"/>
      <c r="CN235" s="114"/>
      <c r="CO235" s="121">
        <f t="shared" si="10"/>
        <v>100000</v>
      </c>
      <c r="CP235" s="121"/>
      <c r="CQ235" s="121"/>
      <c r="CR235" s="121"/>
      <c r="CS235" s="121"/>
      <c r="CT235" s="121"/>
      <c r="CU235" s="121"/>
      <c r="CV235" s="121"/>
      <c r="CW235" s="121"/>
      <c r="CX235" s="121"/>
      <c r="CY235" s="121"/>
      <c r="CZ235" s="121"/>
      <c r="DA235" s="121"/>
      <c r="DB235" s="121"/>
      <c r="DC235" s="121"/>
      <c r="DD235" s="121"/>
      <c r="DE235" s="121"/>
      <c r="DF235" s="121"/>
    </row>
    <row r="236" spans="1:110" ht="18" customHeight="1">
      <c r="A236" s="115" t="s">
        <v>68</v>
      </c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6"/>
      <c r="AC236" s="136" t="s">
        <v>14</v>
      </c>
      <c r="AD236" s="133"/>
      <c r="AE236" s="133"/>
      <c r="AF236" s="133"/>
      <c r="AG236" s="133"/>
      <c r="AH236" s="133"/>
      <c r="AI236" s="120" t="s">
        <v>386</v>
      </c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9"/>
      <c r="AZ236" s="112">
        <f>AZ237</f>
        <v>100000</v>
      </c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3"/>
      <c r="BR236" s="113"/>
      <c r="BS236" s="113"/>
      <c r="BT236" s="113"/>
      <c r="BU236" s="113"/>
      <c r="BV236" s="114"/>
      <c r="BW236" s="112">
        <f>BW237</f>
        <v>0</v>
      </c>
      <c r="BX236" s="113"/>
      <c r="BY236" s="113"/>
      <c r="BZ236" s="113"/>
      <c r="CA236" s="113"/>
      <c r="CB236" s="113"/>
      <c r="CC236" s="113"/>
      <c r="CD236" s="113"/>
      <c r="CE236" s="113"/>
      <c r="CF236" s="113"/>
      <c r="CG236" s="113"/>
      <c r="CH236" s="113"/>
      <c r="CI236" s="113"/>
      <c r="CJ236" s="113"/>
      <c r="CK236" s="113"/>
      <c r="CL236" s="113"/>
      <c r="CM236" s="113"/>
      <c r="CN236" s="114"/>
      <c r="CO236" s="121">
        <f t="shared" si="10"/>
        <v>100000</v>
      </c>
      <c r="CP236" s="121"/>
      <c r="CQ236" s="121"/>
      <c r="CR236" s="121"/>
      <c r="CS236" s="121"/>
      <c r="CT236" s="121"/>
      <c r="CU236" s="121"/>
      <c r="CV236" s="121"/>
      <c r="CW236" s="121"/>
      <c r="CX236" s="121"/>
      <c r="CY236" s="121"/>
      <c r="CZ236" s="121"/>
      <c r="DA236" s="121"/>
      <c r="DB236" s="121"/>
      <c r="DC236" s="121"/>
      <c r="DD236" s="121"/>
      <c r="DE236" s="121"/>
      <c r="DF236" s="121"/>
    </row>
    <row r="237" spans="1:110" ht="23.25" customHeight="1">
      <c r="A237" s="115" t="s">
        <v>69</v>
      </c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6"/>
      <c r="AC237" s="136" t="s">
        <v>14</v>
      </c>
      <c r="AD237" s="133"/>
      <c r="AE237" s="133"/>
      <c r="AF237" s="133"/>
      <c r="AG237" s="133"/>
      <c r="AH237" s="133"/>
      <c r="AI237" s="120" t="s">
        <v>387</v>
      </c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9"/>
      <c r="AZ237" s="112">
        <v>100000</v>
      </c>
      <c r="BA237" s="113"/>
      <c r="BB237" s="113"/>
      <c r="BC237" s="113"/>
      <c r="BD237" s="113"/>
      <c r="BE237" s="113"/>
      <c r="BF237" s="113"/>
      <c r="BG237" s="113"/>
      <c r="BH237" s="113"/>
      <c r="BI237" s="113"/>
      <c r="BJ237" s="113"/>
      <c r="BK237" s="113"/>
      <c r="BL237" s="113"/>
      <c r="BM237" s="113"/>
      <c r="BN237" s="113"/>
      <c r="BO237" s="113"/>
      <c r="BP237" s="113"/>
      <c r="BQ237" s="113"/>
      <c r="BR237" s="113"/>
      <c r="BS237" s="113"/>
      <c r="BT237" s="113"/>
      <c r="BU237" s="113"/>
      <c r="BV237" s="114"/>
      <c r="BW237" s="112">
        <v>0</v>
      </c>
      <c r="BX237" s="113"/>
      <c r="BY237" s="113"/>
      <c r="BZ237" s="113"/>
      <c r="CA237" s="113"/>
      <c r="CB237" s="113"/>
      <c r="CC237" s="113"/>
      <c r="CD237" s="113"/>
      <c r="CE237" s="113"/>
      <c r="CF237" s="113"/>
      <c r="CG237" s="113"/>
      <c r="CH237" s="113"/>
      <c r="CI237" s="113"/>
      <c r="CJ237" s="113"/>
      <c r="CK237" s="113"/>
      <c r="CL237" s="113"/>
      <c r="CM237" s="113"/>
      <c r="CN237" s="114"/>
      <c r="CO237" s="121">
        <f t="shared" si="10"/>
        <v>100000</v>
      </c>
      <c r="CP237" s="121"/>
      <c r="CQ237" s="121"/>
      <c r="CR237" s="121"/>
      <c r="CS237" s="121"/>
      <c r="CT237" s="121"/>
      <c r="CU237" s="121"/>
      <c r="CV237" s="121"/>
      <c r="CW237" s="121"/>
      <c r="CX237" s="121"/>
      <c r="CY237" s="121"/>
      <c r="CZ237" s="121"/>
      <c r="DA237" s="121"/>
      <c r="DB237" s="121"/>
      <c r="DC237" s="121"/>
      <c r="DD237" s="121"/>
      <c r="DE237" s="121"/>
      <c r="DF237" s="121"/>
    </row>
    <row r="238" spans="1:110" ht="103.5" customHeight="1">
      <c r="A238" s="115" t="s">
        <v>364</v>
      </c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6"/>
      <c r="AC238" s="136" t="s">
        <v>14</v>
      </c>
      <c r="AD238" s="133"/>
      <c r="AE238" s="133"/>
      <c r="AF238" s="133"/>
      <c r="AG238" s="133"/>
      <c r="AH238" s="133"/>
      <c r="AI238" s="120" t="s">
        <v>388</v>
      </c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9"/>
      <c r="AZ238" s="112">
        <f>AZ239</f>
        <v>293200</v>
      </c>
      <c r="BA238" s="113"/>
      <c r="BB238" s="113"/>
      <c r="BC238" s="113"/>
      <c r="BD238" s="113"/>
      <c r="BE238" s="113"/>
      <c r="BF238" s="113"/>
      <c r="BG238" s="113"/>
      <c r="BH238" s="113"/>
      <c r="BI238" s="113"/>
      <c r="BJ238" s="113"/>
      <c r="BK238" s="113"/>
      <c r="BL238" s="113"/>
      <c r="BM238" s="113"/>
      <c r="BN238" s="113"/>
      <c r="BO238" s="113"/>
      <c r="BP238" s="113"/>
      <c r="BQ238" s="113"/>
      <c r="BR238" s="113"/>
      <c r="BS238" s="113"/>
      <c r="BT238" s="113"/>
      <c r="BU238" s="113"/>
      <c r="BV238" s="114"/>
      <c r="BW238" s="112">
        <f>BW239</f>
        <v>43896.86</v>
      </c>
      <c r="BX238" s="113"/>
      <c r="BY238" s="113"/>
      <c r="BZ238" s="113"/>
      <c r="CA238" s="113"/>
      <c r="CB238" s="113"/>
      <c r="CC238" s="113"/>
      <c r="CD238" s="113"/>
      <c r="CE238" s="113"/>
      <c r="CF238" s="113"/>
      <c r="CG238" s="113"/>
      <c r="CH238" s="113"/>
      <c r="CI238" s="113"/>
      <c r="CJ238" s="113"/>
      <c r="CK238" s="113"/>
      <c r="CL238" s="113"/>
      <c r="CM238" s="113"/>
      <c r="CN238" s="114"/>
      <c r="CO238" s="121">
        <f t="shared" si="10"/>
        <v>249303.14</v>
      </c>
      <c r="CP238" s="121"/>
      <c r="CQ238" s="121"/>
      <c r="CR238" s="121"/>
      <c r="CS238" s="121"/>
      <c r="CT238" s="121"/>
      <c r="CU238" s="121"/>
      <c r="CV238" s="121"/>
      <c r="CW238" s="121"/>
      <c r="CX238" s="121"/>
      <c r="CY238" s="121"/>
      <c r="CZ238" s="121"/>
      <c r="DA238" s="121"/>
      <c r="DB238" s="121"/>
      <c r="DC238" s="121"/>
      <c r="DD238" s="121"/>
      <c r="DE238" s="121"/>
      <c r="DF238" s="121"/>
    </row>
    <row r="239" spans="1:110" ht="15.75" customHeight="1">
      <c r="A239" s="115" t="s">
        <v>136</v>
      </c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6"/>
      <c r="AC239" s="136" t="s">
        <v>14</v>
      </c>
      <c r="AD239" s="133"/>
      <c r="AE239" s="133"/>
      <c r="AF239" s="133"/>
      <c r="AG239" s="133"/>
      <c r="AH239" s="133"/>
      <c r="AI239" s="120" t="s">
        <v>389</v>
      </c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9"/>
      <c r="AZ239" s="112">
        <f>AZ240</f>
        <v>293200</v>
      </c>
      <c r="BA239" s="113"/>
      <c r="BB239" s="113"/>
      <c r="BC239" s="113"/>
      <c r="BD239" s="113"/>
      <c r="BE239" s="113"/>
      <c r="BF239" s="113"/>
      <c r="BG239" s="113"/>
      <c r="BH239" s="113"/>
      <c r="BI239" s="113"/>
      <c r="BJ239" s="113"/>
      <c r="BK239" s="113"/>
      <c r="BL239" s="113"/>
      <c r="BM239" s="113"/>
      <c r="BN239" s="113"/>
      <c r="BO239" s="113"/>
      <c r="BP239" s="113"/>
      <c r="BQ239" s="113"/>
      <c r="BR239" s="113"/>
      <c r="BS239" s="113"/>
      <c r="BT239" s="113"/>
      <c r="BU239" s="113"/>
      <c r="BV239" s="114"/>
      <c r="BW239" s="112">
        <f>BW240</f>
        <v>43896.86</v>
      </c>
      <c r="BX239" s="113"/>
      <c r="BY239" s="113"/>
      <c r="BZ239" s="113"/>
      <c r="CA239" s="113"/>
      <c r="CB239" s="113"/>
      <c r="CC239" s="113"/>
      <c r="CD239" s="113"/>
      <c r="CE239" s="113"/>
      <c r="CF239" s="113"/>
      <c r="CG239" s="113"/>
      <c r="CH239" s="113"/>
      <c r="CI239" s="113"/>
      <c r="CJ239" s="113"/>
      <c r="CK239" s="113"/>
      <c r="CL239" s="113"/>
      <c r="CM239" s="113"/>
      <c r="CN239" s="114"/>
      <c r="CO239" s="121">
        <f t="shared" si="10"/>
        <v>249303.14</v>
      </c>
      <c r="CP239" s="121"/>
      <c r="CQ239" s="121"/>
      <c r="CR239" s="121"/>
      <c r="CS239" s="121"/>
      <c r="CT239" s="121"/>
      <c r="CU239" s="121"/>
      <c r="CV239" s="121"/>
      <c r="CW239" s="121"/>
      <c r="CX239" s="121"/>
      <c r="CY239" s="121"/>
      <c r="CZ239" s="121"/>
      <c r="DA239" s="121"/>
      <c r="DB239" s="121"/>
      <c r="DC239" s="121"/>
      <c r="DD239" s="121"/>
      <c r="DE239" s="121"/>
      <c r="DF239" s="121"/>
    </row>
    <row r="240" spans="1:110" ht="31.5" customHeight="1">
      <c r="A240" s="115" t="s">
        <v>97</v>
      </c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6"/>
      <c r="AC240" s="136" t="s">
        <v>14</v>
      </c>
      <c r="AD240" s="133"/>
      <c r="AE240" s="133"/>
      <c r="AF240" s="133"/>
      <c r="AG240" s="133"/>
      <c r="AH240" s="133"/>
      <c r="AI240" s="120" t="s">
        <v>390</v>
      </c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9"/>
      <c r="AZ240" s="112">
        <f>AZ241</f>
        <v>293200</v>
      </c>
      <c r="BA240" s="113"/>
      <c r="BB240" s="113"/>
      <c r="BC240" s="113"/>
      <c r="BD240" s="113"/>
      <c r="BE240" s="113"/>
      <c r="BF240" s="113"/>
      <c r="BG240" s="113"/>
      <c r="BH240" s="113"/>
      <c r="BI240" s="113"/>
      <c r="BJ240" s="113"/>
      <c r="BK240" s="113"/>
      <c r="BL240" s="113"/>
      <c r="BM240" s="113"/>
      <c r="BN240" s="113"/>
      <c r="BO240" s="113"/>
      <c r="BP240" s="113"/>
      <c r="BQ240" s="113"/>
      <c r="BR240" s="113"/>
      <c r="BS240" s="113"/>
      <c r="BT240" s="113"/>
      <c r="BU240" s="113"/>
      <c r="BV240" s="114"/>
      <c r="BW240" s="112">
        <f>BW241</f>
        <v>43896.86</v>
      </c>
      <c r="BX240" s="113"/>
      <c r="BY240" s="113"/>
      <c r="BZ240" s="113"/>
      <c r="CA240" s="113"/>
      <c r="CB240" s="113"/>
      <c r="CC240" s="113"/>
      <c r="CD240" s="113"/>
      <c r="CE240" s="113"/>
      <c r="CF240" s="113"/>
      <c r="CG240" s="113"/>
      <c r="CH240" s="113"/>
      <c r="CI240" s="113"/>
      <c r="CJ240" s="113"/>
      <c r="CK240" s="113"/>
      <c r="CL240" s="113"/>
      <c r="CM240" s="113"/>
      <c r="CN240" s="114"/>
      <c r="CO240" s="121">
        <f t="shared" si="10"/>
        <v>249303.14</v>
      </c>
      <c r="CP240" s="121"/>
      <c r="CQ240" s="121"/>
      <c r="CR240" s="121"/>
      <c r="CS240" s="121"/>
      <c r="CT240" s="121"/>
      <c r="CU240" s="121"/>
      <c r="CV240" s="121"/>
      <c r="CW240" s="121"/>
      <c r="CX240" s="121"/>
      <c r="CY240" s="121"/>
      <c r="CZ240" s="121"/>
      <c r="DA240" s="121"/>
      <c r="DB240" s="121"/>
      <c r="DC240" s="121"/>
      <c r="DD240" s="121"/>
      <c r="DE240" s="121"/>
      <c r="DF240" s="121"/>
    </row>
    <row r="241" spans="1:110" ht="38.25" customHeight="1">
      <c r="A241" s="115" t="s">
        <v>310</v>
      </c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6"/>
      <c r="AC241" s="136" t="s">
        <v>14</v>
      </c>
      <c r="AD241" s="133"/>
      <c r="AE241" s="133"/>
      <c r="AF241" s="133"/>
      <c r="AG241" s="133"/>
      <c r="AH241" s="133"/>
      <c r="AI241" s="120" t="s">
        <v>391</v>
      </c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9"/>
      <c r="AZ241" s="112">
        <v>293200</v>
      </c>
      <c r="BA241" s="113"/>
      <c r="BB241" s="113"/>
      <c r="BC241" s="113"/>
      <c r="BD241" s="113"/>
      <c r="BE241" s="113"/>
      <c r="BF241" s="113"/>
      <c r="BG241" s="113"/>
      <c r="BH241" s="113"/>
      <c r="BI241" s="113"/>
      <c r="BJ241" s="113"/>
      <c r="BK241" s="113"/>
      <c r="BL241" s="113"/>
      <c r="BM241" s="113"/>
      <c r="BN241" s="113"/>
      <c r="BO241" s="113"/>
      <c r="BP241" s="113"/>
      <c r="BQ241" s="113"/>
      <c r="BR241" s="113"/>
      <c r="BS241" s="113"/>
      <c r="BT241" s="113"/>
      <c r="BU241" s="113"/>
      <c r="BV241" s="114"/>
      <c r="BW241" s="112">
        <v>43896.86</v>
      </c>
      <c r="BX241" s="113"/>
      <c r="BY241" s="113"/>
      <c r="BZ241" s="113"/>
      <c r="CA241" s="113"/>
      <c r="CB241" s="113"/>
      <c r="CC241" s="113"/>
      <c r="CD241" s="113"/>
      <c r="CE241" s="113"/>
      <c r="CF241" s="113"/>
      <c r="CG241" s="113"/>
      <c r="CH241" s="113"/>
      <c r="CI241" s="113"/>
      <c r="CJ241" s="113"/>
      <c r="CK241" s="113"/>
      <c r="CL241" s="113"/>
      <c r="CM241" s="113"/>
      <c r="CN241" s="114"/>
      <c r="CO241" s="121">
        <f t="shared" si="10"/>
        <v>249303.14</v>
      </c>
      <c r="CP241" s="121"/>
      <c r="CQ241" s="121"/>
      <c r="CR241" s="121"/>
      <c r="CS241" s="121"/>
      <c r="CT241" s="121"/>
      <c r="CU241" s="121"/>
      <c r="CV241" s="121"/>
      <c r="CW241" s="121"/>
      <c r="CX241" s="121"/>
      <c r="CY241" s="121"/>
      <c r="CZ241" s="121"/>
      <c r="DA241" s="121"/>
      <c r="DB241" s="121"/>
      <c r="DC241" s="121"/>
      <c r="DD241" s="121"/>
      <c r="DE241" s="121"/>
      <c r="DF241" s="121"/>
    </row>
    <row r="242" spans="1:110" ht="70.5" customHeight="1">
      <c r="A242" s="115" t="s">
        <v>393</v>
      </c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6"/>
      <c r="AC242" s="136" t="s">
        <v>14</v>
      </c>
      <c r="AD242" s="133"/>
      <c r="AE242" s="133"/>
      <c r="AF242" s="133"/>
      <c r="AG242" s="133"/>
      <c r="AH242" s="133"/>
      <c r="AI242" s="120" t="s">
        <v>392</v>
      </c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9"/>
      <c r="AZ242" s="112">
        <f>AZ243+AZ247+AZ254</f>
        <v>16058104</v>
      </c>
      <c r="BA242" s="113"/>
      <c r="BB242" s="113"/>
      <c r="BC242" s="113"/>
      <c r="BD242" s="113"/>
      <c r="BE242" s="113"/>
      <c r="BF242" s="113"/>
      <c r="BG242" s="113"/>
      <c r="BH242" s="113"/>
      <c r="BI242" s="113"/>
      <c r="BJ242" s="113"/>
      <c r="BK242" s="113"/>
      <c r="BL242" s="113"/>
      <c r="BM242" s="113"/>
      <c r="BN242" s="113"/>
      <c r="BO242" s="113"/>
      <c r="BP242" s="113"/>
      <c r="BQ242" s="113"/>
      <c r="BR242" s="113"/>
      <c r="BS242" s="113"/>
      <c r="BT242" s="113"/>
      <c r="BU242" s="113"/>
      <c r="BV242" s="114"/>
      <c r="BW242" s="112">
        <f>BW243+BW247+BW254</f>
        <v>2616694.1999999997</v>
      </c>
      <c r="BX242" s="113"/>
      <c r="BY242" s="113"/>
      <c r="BZ242" s="113"/>
      <c r="CA242" s="113"/>
      <c r="CB242" s="113"/>
      <c r="CC242" s="113"/>
      <c r="CD242" s="113"/>
      <c r="CE242" s="113"/>
      <c r="CF242" s="113"/>
      <c r="CG242" s="113"/>
      <c r="CH242" s="113"/>
      <c r="CI242" s="113"/>
      <c r="CJ242" s="113"/>
      <c r="CK242" s="113"/>
      <c r="CL242" s="113"/>
      <c r="CM242" s="113"/>
      <c r="CN242" s="114"/>
      <c r="CO242" s="121">
        <f t="shared" si="10"/>
        <v>13441409.8</v>
      </c>
      <c r="CP242" s="121"/>
      <c r="CQ242" s="121"/>
      <c r="CR242" s="121"/>
      <c r="CS242" s="121"/>
      <c r="CT242" s="121"/>
      <c r="CU242" s="121"/>
      <c r="CV242" s="121"/>
      <c r="CW242" s="121"/>
      <c r="CX242" s="121"/>
      <c r="CY242" s="121"/>
      <c r="CZ242" s="121"/>
      <c r="DA242" s="121"/>
      <c r="DB242" s="121"/>
      <c r="DC242" s="121"/>
      <c r="DD242" s="121"/>
      <c r="DE242" s="121"/>
      <c r="DF242" s="121"/>
    </row>
    <row r="243" spans="1:110" ht="21.75" customHeight="1">
      <c r="A243" s="115" t="s">
        <v>241</v>
      </c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6"/>
      <c r="AC243" s="136" t="s">
        <v>14</v>
      </c>
      <c r="AD243" s="133"/>
      <c r="AE243" s="133"/>
      <c r="AF243" s="133"/>
      <c r="AG243" s="133"/>
      <c r="AH243" s="133"/>
      <c r="AI243" s="120" t="s">
        <v>394</v>
      </c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9"/>
      <c r="AZ243" s="112">
        <f>AZ244</f>
        <v>534700</v>
      </c>
      <c r="BA243" s="113"/>
      <c r="BB243" s="113"/>
      <c r="BC243" s="113"/>
      <c r="BD243" s="113"/>
      <c r="BE243" s="113"/>
      <c r="BF243" s="113"/>
      <c r="BG243" s="113"/>
      <c r="BH243" s="113"/>
      <c r="BI243" s="113"/>
      <c r="BJ243" s="113"/>
      <c r="BK243" s="113"/>
      <c r="BL243" s="113"/>
      <c r="BM243" s="113"/>
      <c r="BN243" s="113"/>
      <c r="BO243" s="113"/>
      <c r="BP243" s="113"/>
      <c r="BQ243" s="113"/>
      <c r="BR243" s="113"/>
      <c r="BS243" s="113"/>
      <c r="BT243" s="113"/>
      <c r="BU243" s="113"/>
      <c r="BV243" s="114"/>
      <c r="BW243" s="112">
        <f>BW244</f>
        <v>202170.07</v>
      </c>
      <c r="BX243" s="113"/>
      <c r="BY243" s="113"/>
      <c r="BZ243" s="113"/>
      <c r="CA243" s="113"/>
      <c r="CB243" s="113"/>
      <c r="CC243" s="113"/>
      <c r="CD243" s="113"/>
      <c r="CE243" s="113"/>
      <c r="CF243" s="113"/>
      <c r="CG243" s="113"/>
      <c r="CH243" s="113"/>
      <c r="CI243" s="113"/>
      <c r="CJ243" s="113"/>
      <c r="CK243" s="113"/>
      <c r="CL243" s="113"/>
      <c r="CM243" s="113"/>
      <c r="CN243" s="114"/>
      <c r="CO243" s="121">
        <f t="shared" si="10"/>
        <v>332529.93</v>
      </c>
      <c r="CP243" s="121"/>
      <c r="CQ243" s="121"/>
      <c r="CR243" s="121"/>
      <c r="CS243" s="121"/>
      <c r="CT243" s="121"/>
      <c r="CU243" s="121"/>
      <c r="CV243" s="121"/>
      <c r="CW243" s="121"/>
      <c r="CX243" s="121"/>
      <c r="CY243" s="121"/>
      <c r="CZ243" s="121"/>
      <c r="DA243" s="121"/>
      <c r="DB243" s="121"/>
      <c r="DC243" s="121"/>
      <c r="DD243" s="121"/>
      <c r="DE243" s="121"/>
      <c r="DF243" s="121"/>
    </row>
    <row r="244" spans="1:110" ht="17.25" customHeight="1">
      <c r="A244" s="115" t="s">
        <v>136</v>
      </c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6"/>
      <c r="AC244" s="136" t="s">
        <v>14</v>
      </c>
      <c r="AD244" s="133"/>
      <c r="AE244" s="133"/>
      <c r="AF244" s="133"/>
      <c r="AG244" s="133"/>
      <c r="AH244" s="133"/>
      <c r="AI244" s="120" t="s">
        <v>395</v>
      </c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9"/>
      <c r="AZ244" s="112">
        <f>AZ245</f>
        <v>534700</v>
      </c>
      <c r="BA244" s="113"/>
      <c r="BB244" s="113"/>
      <c r="BC244" s="113"/>
      <c r="BD244" s="113"/>
      <c r="BE244" s="113"/>
      <c r="BF244" s="113"/>
      <c r="BG244" s="113"/>
      <c r="BH244" s="113"/>
      <c r="BI244" s="113"/>
      <c r="BJ244" s="113"/>
      <c r="BK244" s="113"/>
      <c r="BL244" s="113"/>
      <c r="BM244" s="113"/>
      <c r="BN244" s="113"/>
      <c r="BO244" s="113"/>
      <c r="BP244" s="113"/>
      <c r="BQ244" s="113"/>
      <c r="BR244" s="113"/>
      <c r="BS244" s="113"/>
      <c r="BT244" s="113"/>
      <c r="BU244" s="113"/>
      <c r="BV244" s="114"/>
      <c r="BW244" s="112">
        <f>BW245</f>
        <v>202170.07</v>
      </c>
      <c r="BX244" s="113"/>
      <c r="BY244" s="113"/>
      <c r="BZ244" s="113"/>
      <c r="CA244" s="113"/>
      <c r="CB244" s="113"/>
      <c r="CC244" s="113"/>
      <c r="CD244" s="113"/>
      <c r="CE244" s="113"/>
      <c r="CF244" s="113"/>
      <c r="CG244" s="113"/>
      <c r="CH244" s="113"/>
      <c r="CI244" s="113"/>
      <c r="CJ244" s="113"/>
      <c r="CK244" s="113"/>
      <c r="CL244" s="113"/>
      <c r="CM244" s="113"/>
      <c r="CN244" s="114"/>
      <c r="CO244" s="121">
        <f t="shared" si="10"/>
        <v>332529.93</v>
      </c>
      <c r="CP244" s="121"/>
      <c r="CQ244" s="121"/>
      <c r="CR244" s="121"/>
      <c r="CS244" s="121"/>
      <c r="CT244" s="121"/>
      <c r="CU244" s="121"/>
      <c r="CV244" s="121"/>
      <c r="CW244" s="121"/>
      <c r="CX244" s="121"/>
      <c r="CY244" s="121"/>
      <c r="CZ244" s="121"/>
      <c r="DA244" s="121"/>
      <c r="DB244" s="121"/>
      <c r="DC244" s="121"/>
      <c r="DD244" s="121"/>
      <c r="DE244" s="121"/>
      <c r="DF244" s="121"/>
    </row>
    <row r="245" spans="1:110" ht="18.75" customHeight="1">
      <c r="A245" s="115" t="s">
        <v>68</v>
      </c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6"/>
      <c r="AC245" s="136" t="s">
        <v>14</v>
      </c>
      <c r="AD245" s="133"/>
      <c r="AE245" s="133"/>
      <c r="AF245" s="133"/>
      <c r="AG245" s="133"/>
      <c r="AH245" s="133"/>
      <c r="AI245" s="120" t="s">
        <v>396</v>
      </c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9"/>
      <c r="AZ245" s="112">
        <f>AZ246</f>
        <v>534700</v>
      </c>
      <c r="BA245" s="113"/>
      <c r="BB245" s="113"/>
      <c r="BC245" s="113"/>
      <c r="BD245" s="113"/>
      <c r="BE245" s="113"/>
      <c r="BF245" s="113"/>
      <c r="BG245" s="113"/>
      <c r="BH245" s="113"/>
      <c r="BI245" s="113"/>
      <c r="BJ245" s="113"/>
      <c r="BK245" s="113"/>
      <c r="BL245" s="113"/>
      <c r="BM245" s="113"/>
      <c r="BN245" s="113"/>
      <c r="BO245" s="113"/>
      <c r="BP245" s="113"/>
      <c r="BQ245" s="113"/>
      <c r="BR245" s="113"/>
      <c r="BS245" s="113"/>
      <c r="BT245" s="113"/>
      <c r="BU245" s="113"/>
      <c r="BV245" s="114"/>
      <c r="BW245" s="112">
        <f>BW246</f>
        <v>202170.07</v>
      </c>
      <c r="BX245" s="113"/>
      <c r="BY245" s="113"/>
      <c r="BZ245" s="113"/>
      <c r="CA245" s="113"/>
      <c r="CB245" s="113"/>
      <c r="CC245" s="113"/>
      <c r="CD245" s="113"/>
      <c r="CE245" s="113"/>
      <c r="CF245" s="113"/>
      <c r="CG245" s="113"/>
      <c r="CH245" s="113"/>
      <c r="CI245" s="113"/>
      <c r="CJ245" s="113"/>
      <c r="CK245" s="113"/>
      <c r="CL245" s="113"/>
      <c r="CM245" s="113"/>
      <c r="CN245" s="114"/>
      <c r="CO245" s="121">
        <f t="shared" si="10"/>
        <v>332529.93</v>
      </c>
      <c r="CP245" s="121"/>
      <c r="CQ245" s="121"/>
      <c r="CR245" s="121"/>
      <c r="CS245" s="121"/>
      <c r="CT245" s="121"/>
      <c r="CU245" s="121"/>
      <c r="CV245" s="121"/>
      <c r="CW245" s="121"/>
      <c r="CX245" s="121"/>
      <c r="CY245" s="121"/>
      <c r="CZ245" s="121"/>
      <c r="DA245" s="121"/>
      <c r="DB245" s="121"/>
      <c r="DC245" s="121"/>
      <c r="DD245" s="121"/>
      <c r="DE245" s="121"/>
      <c r="DF245" s="121"/>
    </row>
    <row r="246" spans="1:110" ht="24" customHeight="1">
      <c r="A246" s="115" t="s">
        <v>65</v>
      </c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6"/>
      <c r="AC246" s="136" t="s">
        <v>14</v>
      </c>
      <c r="AD246" s="133"/>
      <c r="AE246" s="133"/>
      <c r="AF246" s="133"/>
      <c r="AG246" s="133"/>
      <c r="AH246" s="133"/>
      <c r="AI246" s="120" t="s">
        <v>397</v>
      </c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9"/>
      <c r="AZ246" s="112">
        <v>534700</v>
      </c>
      <c r="BA246" s="113"/>
      <c r="BB246" s="113"/>
      <c r="BC246" s="113"/>
      <c r="BD246" s="113"/>
      <c r="BE246" s="113"/>
      <c r="BF246" s="113"/>
      <c r="BG246" s="113"/>
      <c r="BH246" s="113"/>
      <c r="BI246" s="113"/>
      <c r="BJ246" s="113"/>
      <c r="BK246" s="113"/>
      <c r="BL246" s="113"/>
      <c r="BM246" s="113"/>
      <c r="BN246" s="113"/>
      <c r="BO246" s="113"/>
      <c r="BP246" s="113"/>
      <c r="BQ246" s="113"/>
      <c r="BR246" s="113"/>
      <c r="BS246" s="113"/>
      <c r="BT246" s="113"/>
      <c r="BU246" s="113"/>
      <c r="BV246" s="114"/>
      <c r="BW246" s="112">
        <v>202170.07</v>
      </c>
      <c r="BX246" s="113"/>
      <c r="BY246" s="113"/>
      <c r="BZ246" s="113"/>
      <c r="CA246" s="113"/>
      <c r="CB246" s="113"/>
      <c r="CC246" s="113"/>
      <c r="CD246" s="113"/>
      <c r="CE246" s="113"/>
      <c r="CF246" s="113"/>
      <c r="CG246" s="113"/>
      <c r="CH246" s="113"/>
      <c r="CI246" s="113"/>
      <c r="CJ246" s="113"/>
      <c r="CK246" s="113"/>
      <c r="CL246" s="113"/>
      <c r="CM246" s="113"/>
      <c r="CN246" s="114"/>
      <c r="CO246" s="121">
        <f t="shared" si="10"/>
        <v>332529.93</v>
      </c>
      <c r="CP246" s="121"/>
      <c r="CQ246" s="121"/>
      <c r="CR246" s="121"/>
      <c r="CS246" s="121"/>
      <c r="CT246" s="121"/>
      <c r="CU246" s="121"/>
      <c r="CV246" s="121"/>
      <c r="CW246" s="121"/>
      <c r="CX246" s="121"/>
      <c r="CY246" s="121"/>
      <c r="CZ246" s="121"/>
      <c r="DA246" s="121"/>
      <c r="DB246" s="121"/>
      <c r="DC246" s="121"/>
      <c r="DD246" s="121"/>
      <c r="DE246" s="121"/>
      <c r="DF246" s="121"/>
    </row>
    <row r="247" spans="1:110" ht="45" customHeight="1">
      <c r="A247" s="115" t="s">
        <v>147</v>
      </c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6"/>
      <c r="AC247" s="136" t="s">
        <v>14</v>
      </c>
      <c r="AD247" s="133"/>
      <c r="AE247" s="133"/>
      <c r="AF247" s="133"/>
      <c r="AG247" s="133"/>
      <c r="AH247" s="133"/>
      <c r="AI247" s="120" t="s">
        <v>398</v>
      </c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9"/>
      <c r="AZ247" s="112">
        <f>AZ248+AZ252</f>
        <v>14527204</v>
      </c>
      <c r="BA247" s="113"/>
      <c r="BB247" s="113"/>
      <c r="BC247" s="113"/>
      <c r="BD247" s="113"/>
      <c r="BE247" s="113"/>
      <c r="BF247" s="113"/>
      <c r="BG247" s="113"/>
      <c r="BH247" s="113"/>
      <c r="BI247" s="113"/>
      <c r="BJ247" s="113"/>
      <c r="BK247" s="113"/>
      <c r="BL247" s="113"/>
      <c r="BM247" s="113"/>
      <c r="BN247" s="113"/>
      <c r="BO247" s="113"/>
      <c r="BP247" s="113"/>
      <c r="BQ247" s="113"/>
      <c r="BR247" s="113"/>
      <c r="BS247" s="113"/>
      <c r="BT247" s="113"/>
      <c r="BU247" s="113"/>
      <c r="BV247" s="114"/>
      <c r="BW247" s="112">
        <f>BW248+BW252</f>
        <v>2414524.13</v>
      </c>
      <c r="BX247" s="113"/>
      <c r="BY247" s="113"/>
      <c r="BZ247" s="113"/>
      <c r="CA247" s="113"/>
      <c r="CB247" s="113"/>
      <c r="CC247" s="113"/>
      <c r="CD247" s="113"/>
      <c r="CE247" s="113"/>
      <c r="CF247" s="113"/>
      <c r="CG247" s="113"/>
      <c r="CH247" s="113"/>
      <c r="CI247" s="113"/>
      <c r="CJ247" s="113"/>
      <c r="CK247" s="113"/>
      <c r="CL247" s="113"/>
      <c r="CM247" s="113"/>
      <c r="CN247" s="114"/>
      <c r="CO247" s="121">
        <f aca="true" t="shared" si="13" ref="CO247:CO277">AZ247-BW247</f>
        <v>12112679.870000001</v>
      </c>
      <c r="CP247" s="121"/>
      <c r="CQ247" s="121"/>
      <c r="CR247" s="121"/>
      <c r="CS247" s="121"/>
      <c r="CT247" s="121"/>
      <c r="CU247" s="121"/>
      <c r="CV247" s="121"/>
      <c r="CW247" s="121"/>
      <c r="CX247" s="121"/>
      <c r="CY247" s="121"/>
      <c r="CZ247" s="121"/>
      <c r="DA247" s="121"/>
      <c r="DB247" s="121"/>
      <c r="DC247" s="121"/>
      <c r="DD247" s="121"/>
      <c r="DE247" s="121"/>
      <c r="DF247" s="121"/>
    </row>
    <row r="248" spans="1:110" ht="15" customHeight="1">
      <c r="A248" s="115" t="s">
        <v>136</v>
      </c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6"/>
      <c r="AC248" s="136" t="s">
        <v>14</v>
      </c>
      <c r="AD248" s="133"/>
      <c r="AE248" s="133"/>
      <c r="AF248" s="133"/>
      <c r="AG248" s="133"/>
      <c r="AH248" s="133"/>
      <c r="AI248" s="120" t="s">
        <v>399</v>
      </c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9"/>
      <c r="AZ248" s="112">
        <f>AZ249</f>
        <v>14209304</v>
      </c>
      <c r="BA248" s="113"/>
      <c r="BB248" s="113"/>
      <c r="BC248" s="113"/>
      <c r="BD248" s="113"/>
      <c r="BE248" s="113"/>
      <c r="BF248" s="113"/>
      <c r="BG248" s="113"/>
      <c r="BH248" s="113"/>
      <c r="BI248" s="113"/>
      <c r="BJ248" s="113"/>
      <c r="BK248" s="113"/>
      <c r="BL248" s="113"/>
      <c r="BM248" s="113"/>
      <c r="BN248" s="113"/>
      <c r="BO248" s="113"/>
      <c r="BP248" s="113"/>
      <c r="BQ248" s="113"/>
      <c r="BR248" s="113"/>
      <c r="BS248" s="113"/>
      <c r="BT248" s="113"/>
      <c r="BU248" s="113"/>
      <c r="BV248" s="114"/>
      <c r="BW248" s="112">
        <f>BW249</f>
        <v>2414524.13</v>
      </c>
      <c r="BX248" s="113"/>
      <c r="BY248" s="113"/>
      <c r="BZ248" s="113"/>
      <c r="CA248" s="113"/>
      <c r="CB248" s="113"/>
      <c r="CC248" s="113"/>
      <c r="CD248" s="113"/>
      <c r="CE248" s="113"/>
      <c r="CF248" s="113"/>
      <c r="CG248" s="113"/>
      <c r="CH248" s="113"/>
      <c r="CI248" s="113"/>
      <c r="CJ248" s="113"/>
      <c r="CK248" s="113"/>
      <c r="CL248" s="113"/>
      <c r="CM248" s="113"/>
      <c r="CN248" s="114"/>
      <c r="CO248" s="121">
        <f t="shared" si="13"/>
        <v>11794779.870000001</v>
      </c>
      <c r="CP248" s="121"/>
      <c r="CQ248" s="121"/>
      <c r="CR248" s="121"/>
      <c r="CS248" s="121"/>
      <c r="CT248" s="121"/>
      <c r="CU248" s="121"/>
      <c r="CV248" s="121"/>
      <c r="CW248" s="121"/>
      <c r="CX248" s="121"/>
      <c r="CY248" s="121"/>
      <c r="CZ248" s="121"/>
      <c r="DA248" s="121"/>
      <c r="DB248" s="121"/>
      <c r="DC248" s="121"/>
      <c r="DD248" s="121"/>
      <c r="DE248" s="121"/>
      <c r="DF248" s="121"/>
    </row>
    <row r="249" spans="1:110" ht="21.75" customHeight="1">
      <c r="A249" s="115" t="s">
        <v>68</v>
      </c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6"/>
      <c r="AC249" s="136" t="s">
        <v>14</v>
      </c>
      <c r="AD249" s="133"/>
      <c r="AE249" s="133"/>
      <c r="AF249" s="133"/>
      <c r="AG249" s="133"/>
      <c r="AH249" s="133"/>
      <c r="AI249" s="120" t="s">
        <v>400</v>
      </c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9"/>
      <c r="AZ249" s="112">
        <f>AZ250+AZ251</f>
        <v>14209304</v>
      </c>
      <c r="BA249" s="113"/>
      <c r="BB249" s="113"/>
      <c r="BC249" s="113"/>
      <c r="BD249" s="113"/>
      <c r="BE249" s="113"/>
      <c r="BF249" s="113"/>
      <c r="BG249" s="113"/>
      <c r="BH249" s="113"/>
      <c r="BI249" s="113"/>
      <c r="BJ249" s="113"/>
      <c r="BK249" s="113"/>
      <c r="BL249" s="113"/>
      <c r="BM249" s="113"/>
      <c r="BN249" s="113"/>
      <c r="BO249" s="113"/>
      <c r="BP249" s="113"/>
      <c r="BQ249" s="113"/>
      <c r="BR249" s="113"/>
      <c r="BS249" s="113"/>
      <c r="BT249" s="113"/>
      <c r="BU249" s="113"/>
      <c r="BV249" s="114"/>
      <c r="BW249" s="112">
        <f>BW250+BW251</f>
        <v>2414524.13</v>
      </c>
      <c r="BX249" s="113"/>
      <c r="BY249" s="113"/>
      <c r="BZ249" s="113"/>
      <c r="CA249" s="113"/>
      <c r="CB249" s="113"/>
      <c r="CC249" s="113"/>
      <c r="CD249" s="113"/>
      <c r="CE249" s="113"/>
      <c r="CF249" s="113"/>
      <c r="CG249" s="113"/>
      <c r="CH249" s="113"/>
      <c r="CI249" s="113"/>
      <c r="CJ249" s="113"/>
      <c r="CK249" s="113"/>
      <c r="CL249" s="113"/>
      <c r="CM249" s="113"/>
      <c r="CN249" s="114"/>
      <c r="CO249" s="121">
        <f t="shared" si="13"/>
        <v>11794779.870000001</v>
      </c>
      <c r="CP249" s="121"/>
      <c r="CQ249" s="121"/>
      <c r="CR249" s="121"/>
      <c r="CS249" s="121"/>
      <c r="CT249" s="121"/>
      <c r="CU249" s="121"/>
      <c r="CV249" s="121"/>
      <c r="CW249" s="121"/>
      <c r="CX249" s="121"/>
      <c r="CY249" s="121"/>
      <c r="CZ249" s="121"/>
      <c r="DA249" s="121"/>
      <c r="DB249" s="121"/>
      <c r="DC249" s="121"/>
      <c r="DD249" s="121"/>
      <c r="DE249" s="121"/>
      <c r="DF249" s="121"/>
    </row>
    <row r="250" spans="1:110" ht="28.5" customHeight="1">
      <c r="A250" s="115" t="s">
        <v>69</v>
      </c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6"/>
      <c r="AC250" s="136" t="s">
        <v>14</v>
      </c>
      <c r="AD250" s="133"/>
      <c r="AE250" s="133"/>
      <c r="AF250" s="133"/>
      <c r="AG250" s="133"/>
      <c r="AH250" s="133"/>
      <c r="AI250" s="120" t="s">
        <v>401</v>
      </c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9"/>
      <c r="AZ250" s="112">
        <v>13967616</v>
      </c>
      <c r="BA250" s="113"/>
      <c r="BB250" s="113"/>
      <c r="BC250" s="113"/>
      <c r="BD250" s="113"/>
      <c r="BE250" s="113"/>
      <c r="BF250" s="113"/>
      <c r="BG250" s="113"/>
      <c r="BH250" s="113"/>
      <c r="BI250" s="113"/>
      <c r="BJ250" s="113"/>
      <c r="BK250" s="113"/>
      <c r="BL250" s="113"/>
      <c r="BM250" s="113"/>
      <c r="BN250" s="113"/>
      <c r="BO250" s="113"/>
      <c r="BP250" s="113"/>
      <c r="BQ250" s="113"/>
      <c r="BR250" s="113"/>
      <c r="BS250" s="113"/>
      <c r="BT250" s="113"/>
      <c r="BU250" s="113"/>
      <c r="BV250" s="114"/>
      <c r="BW250" s="112">
        <v>2205337</v>
      </c>
      <c r="BX250" s="113"/>
      <c r="BY250" s="113"/>
      <c r="BZ250" s="113"/>
      <c r="CA250" s="113"/>
      <c r="CB250" s="113"/>
      <c r="CC250" s="113"/>
      <c r="CD250" s="113"/>
      <c r="CE250" s="113"/>
      <c r="CF250" s="113"/>
      <c r="CG250" s="113"/>
      <c r="CH250" s="113"/>
      <c r="CI250" s="113"/>
      <c r="CJ250" s="113"/>
      <c r="CK250" s="113"/>
      <c r="CL250" s="113"/>
      <c r="CM250" s="113"/>
      <c r="CN250" s="114"/>
      <c r="CO250" s="121">
        <f t="shared" si="13"/>
        <v>11762279</v>
      </c>
      <c r="CP250" s="121"/>
      <c r="CQ250" s="121"/>
      <c r="CR250" s="121"/>
      <c r="CS250" s="121"/>
      <c r="CT250" s="121"/>
      <c r="CU250" s="121"/>
      <c r="CV250" s="121"/>
      <c r="CW250" s="121"/>
      <c r="CX250" s="121"/>
      <c r="CY250" s="121"/>
      <c r="CZ250" s="121"/>
      <c r="DA250" s="121"/>
      <c r="DB250" s="121"/>
      <c r="DC250" s="121"/>
      <c r="DD250" s="121"/>
      <c r="DE250" s="121"/>
      <c r="DF250" s="121"/>
    </row>
    <row r="251" spans="1:110" ht="19.5" customHeight="1">
      <c r="A251" s="115" t="s">
        <v>65</v>
      </c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6"/>
      <c r="AC251" s="136" t="s">
        <v>14</v>
      </c>
      <c r="AD251" s="133"/>
      <c r="AE251" s="133"/>
      <c r="AF251" s="133"/>
      <c r="AG251" s="133"/>
      <c r="AH251" s="133"/>
      <c r="AI251" s="120" t="s">
        <v>402</v>
      </c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9"/>
      <c r="AZ251" s="112">
        <v>241688</v>
      </c>
      <c r="BA251" s="113"/>
      <c r="BB251" s="113"/>
      <c r="BC251" s="113"/>
      <c r="BD251" s="113"/>
      <c r="BE251" s="113"/>
      <c r="BF251" s="113"/>
      <c r="BG251" s="113"/>
      <c r="BH251" s="113"/>
      <c r="BI251" s="113"/>
      <c r="BJ251" s="113"/>
      <c r="BK251" s="113"/>
      <c r="BL251" s="113"/>
      <c r="BM251" s="113"/>
      <c r="BN251" s="113"/>
      <c r="BO251" s="113"/>
      <c r="BP251" s="113"/>
      <c r="BQ251" s="113"/>
      <c r="BR251" s="113"/>
      <c r="BS251" s="113"/>
      <c r="BT251" s="113"/>
      <c r="BU251" s="113"/>
      <c r="BV251" s="114"/>
      <c r="BW251" s="112">
        <v>209187.13</v>
      </c>
      <c r="BX251" s="113"/>
      <c r="BY251" s="113"/>
      <c r="BZ251" s="113"/>
      <c r="CA251" s="113"/>
      <c r="CB251" s="113"/>
      <c r="CC251" s="113"/>
      <c r="CD251" s="113"/>
      <c r="CE251" s="113"/>
      <c r="CF251" s="113"/>
      <c r="CG251" s="113"/>
      <c r="CH251" s="113"/>
      <c r="CI251" s="113"/>
      <c r="CJ251" s="113"/>
      <c r="CK251" s="113"/>
      <c r="CL251" s="113"/>
      <c r="CM251" s="113"/>
      <c r="CN251" s="114"/>
      <c r="CO251" s="121">
        <f t="shared" si="13"/>
        <v>32500.869999999995</v>
      </c>
      <c r="CP251" s="121"/>
      <c r="CQ251" s="121"/>
      <c r="CR251" s="121"/>
      <c r="CS251" s="121"/>
      <c r="CT251" s="121"/>
      <c r="CU251" s="121"/>
      <c r="CV251" s="121"/>
      <c r="CW251" s="121"/>
      <c r="CX251" s="121"/>
      <c r="CY251" s="121"/>
      <c r="CZ251" s="121"/>
      <c r="DA251" s="121"/>
      <c r="DB251" s="121"/>
      <c r="DC251" s="121"/>
      <c r="DD251" s="121"/>
      <c r="DE251" s="121"/>
      <c r="DF251" s="121"/>
    </row>
    <row r="252" spans="1:110" ht="27" customHeight="1">
      <c r="A252" s="115" t="s">
        <v>70</v>
      </c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6"/>
      <c r="AC252" s="136" t="s">
        <v>14</v>
      </c>
      <c r="AD252" s="133"/>
      <c r="AE252" s="133"/>
      <c r="AF252" s="133"/>
      <c r="AG252" s="133"/>
      <c r="AH252" s="133"/>
      <c r="AI252" s="120" t="s">
        <v>403</v>
      </c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9"/>
      <c r="AZ252" s="112">
        <f>AZ253</f>
        <v>317900</v>
      </c>
      <c r="BA252" s="113"/>
      <c r="BB252" s="113"/>
      <c r="BC252" s="113"/>
      <c r="BD252" s="113"/>
      <c r="BE252" s="113"/>
      <c r="BF252" s="113"/>
      <c r="BG252" s="113"/>
      <c r="BH252" s="113"/>
      <c r="BI252" s="113"/>
      <c r="BJ252" s="113"/>
      <c r="BK252" s="113"/>
      <c r="BL252" s="113"/>
      <c r="BM252" s="113"/>
      <c r="BN252" s="113"/>
      <c r="BO252" s="113"/>
      <c r="BP252" s="113"/>
      <c r="BQ252" s="113"/>
      <c r="BR252" s="113"/>
      <c r="BS252" s="113"/>
      <c r="BT252" s="113"/>
      <c r="BU252" s="113"/>
      <c r="BV252" s="114"/>
      <c r="BW252" s="112">
        <f>BW253</f>
        <v>0</v>
      </c>
      <c r="BX252" s="113"/>
      <c r="BY252" s="113"/>
      <c r="BZ252" s="113"/>
      <c r="CA252" s="113"/>
      <c r="CB252" s="113"/>
      <c r="CC252" s="113"/>
      <c r="CD252" s="113"/>
      <c r="CE252" s="113"/>
      <c r="CF252" s="113"/>
      <c r="CG252" s="113"/>
      <c r="CH252" s="113"/>
      <c r="CI252" s="113"/>
      <c r="CJ252" s="113"/>
      <c r="CK252" s="113"/>
      <c r="CL252" s="113"/>
      <c r="CM252" s="113"/>
      <c r="CN252" s="114"/>
      <c r="CO252" s="121">
        <f t="shared" si="13"/>
        <v>317900</v>
      </c>
      <c r="CP252" s="121"/>
      <c r="CQ252" s="121"/>
      <c r="CR252" s="121"/>
      <c r="CS252" s="121"/>
      <c r="CT252" s="121"/>
      <c r="CU252" s="121"/>
      <c r="CV252" s="121"/>
      <c r="CW252" s="121"/>
      <c r="CX252" s="121"/>
      <c r="CY252" s="121"/>
      <c r="CZ252" s="121"/>
      <c r="DA252" s="121"/>
      <c r="DB252" s="121"/>
      <c r="DC252" s="121"/>
      <c r="DD252" s="121"/>
      <c r="DE252" s="121"/>
      <c r="DF252" s="121"/>
    </row>
    <row r="253" spans="1:110" ht="27.75" customHeight="1">
      <c r="A253" s="115" t="s">
        <v>71</v>
      </c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6"/>
      <c r="AC253" s="136" t="s">
        <v>14</v>
      </c>
      <c r="AD253" s="133"/>
      <c r="AE253" s="133"/>
      <c r="AF253" s="133"/>
      <c r="AG253" s="133"/>
      <c r="AH253" s="133"/>
      <c r="AI253" s="120" t="s">
        <v>404</v>
      </c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9"/>
      <c r="AZ253" s="112">
        <v>317900</v>
      </c>
      <c r="BA253" s="113"/>
      <c r="BB253" s="113"/>
      <c r="BC253" s="113"/>
      <c r="BD253" s="113"/>
      <c r="BE253" s="113"/>
      <c r="BF253" s="113"/>
      <c r="BG253" s="113"/>
      <c r="BH253" s="113"/>
      <c r="BI253" s="113"/>
      <c r="BJ253" s="113"/>
      <c r="BK253" s="113"/>
      <c r="BL253" s="113"/>
      <c r="BM253" s="113"/>
      <c r="BN253" s="113"/>
      <c r="BO253" s="113"/>
      <c r="BP253" s="113"/>
      <c r="BQ253" s="113"/>
      <c r="BR253" s="113"/>
      <c r="BS253" s="113"/>
      <c r="BT253" s="113"/>
      <c r="BU253" s="113"/>
      <c r="BV253" s="114"/>
      <c r="BW253" s="112">
        <v>0</v>
      </c>
      <c r="BX253" s="113"/>
      <c r="BY253" s="113"/>
      <c r="BZ253" s="113"/>
      <c r="CA253" s="113"/>
      <c r="CB253" s="113"/>
      <c r="CC253" s="113"/>
      <c r="CD253" s="113"/>
      <c r="CE253" s="113"/>
      <c r="CF253" s="113"/>
      <c r="CG253" s="113"/>
      <c r="CH253" s="113"/>
      <c r="CI253" s="113"/>
      <c r="CJ253" s="113"/>
      <c r="CK253" s="113"/>
      <c r="CL253" s="113"/>
      <c r="CM253" s="113"/>
      <c r="CN253" s="114"/>
      <c r="CO253" s="121">
        <f t="shared" si="13"/>
        <v>317900</v>
      </c>
      <c r="CP253" s="121"/>
      <c r="CQ253" s="121"/>
      <c r="CR253" s="121"/>
      <c r="CS253" s="121"/>
      <c r="CT253" s="121"/>
      <c r="CU253" s="121"/>
      <c r="CV253" s="121"/>
      <c r="CW253" s="121"/>
      <c r="CX253" s="121"/>
      <c r="CY253" s="121"/>
      <c r="CZ253" s="121"/>
      <c r="DA253" s="121"/>
      <c r="DB253" s="121"/>
      <c r="DC253" s="121"/>
      <c r="DD253" s="121"/>
      <c r="DE253" s="121"/>
      <c r="DF253" s="121"/>
    </row>
    <row r="254" spans="1:110" ht="105.75" customHeight="1">
      <c r="A254" s="115" t="s">
        <v>364</v>
      </c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6"/>
      <c r="AC254" s="136" t="s">
        <v>14</v>
      </c>
      <c r="AD254" s="133"/>
      <c r="AE254" s="133"/>
      <c r="AF254" s="133"/>
      <c r="AG254" s="133"/>
      <c r="AH254" s="133"/>
      <c r="AI254" s="120" t="s">
        <v>405</v>
      </c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9"/>
      <c r="AZ254" s="112">
        <f>AZ255</f>
        <v>996200</v>
      </c>
      <c r="BA254" s="113"/>
      <c r="BB254" s="113"/>
      <c r="BC254" s="113"/>
      <c r="BD254" s="113"/>
      <c r="BE254" s="113"/>
      <c r="BF254" s="113"/>
      <c r="BG254" s="113"/>
      <c r="BH254" s="113"/>
      <c r="BI254" s="113"/>
      <c r="BJ254" s="113"/>
      <c r="BK254" s="113"/>
      <c r="BL254" s="113"/>
      <c r="BM254" s="113"/>
      <c r="BN254" s="113"/>
      <c r="BO254" s="113"/>
      <c r="BP254" s="113"/>
      <c r="BQ254" s="113"/>
      <c r="BR254" s="113"/>
      <c r="BS254" s="113"/>
      <c r="BT254" s="113"/>
      <c r="BU254" s="113"/>
      <c r="BV254" s="114"/>
      <c r="BW254" s="112">
        <f>BW255</f>
        <v>0</v>
      </c>
      <c r="BX254" s="113"/>
      <c r="BY254" s="113"/>
      <c r="BZ254" s="113"/>
      <c r="CA254" s="113"/>
      <c r="CB254" s="113"/>
      <c r="CC254" s="113"/>
      <c r="CD254" s="113"/>
      <c r="CE254" s="113"/>
      <c r="CF254" s="113"/>
      <c r="CG254" s="113"/>
      <c r="CH254" s="113"/>
      <c r="CI254" s="113"/>
      <c r="CJ254" s="113"/>
      <c r="CK254" s="113"/>
      <c r="CL254" s="113"/>
      <c r="CM254" s="113"/>
      <c r="CN254" s="114"/>
      <c r="CO254" s="121">
        <f t="shared" si="13"/>
        <v>996200</v>
      </c>
      <c r="CP254" s="121"/>
      <c r="CQ254" s="121"/>
      <c r="CR254" s="121"/>
      <c r="CS254" s="121"/>
      <c r="CT254" s="121"/>
      <c r="CU254" s="121"/>
      <c r="CV254" s="121"/>
      <c r="CW254" s="121"/>
      <c r="CX254" s="121"/>
      <c r="CY254" s="121"/>
      <c r="CZ254" s="121"/>
      <c r="DA254" s="121"/>
      <c r="DB254" s="121"/>
      <c r="DC254" s="121"/>
      <c r="DD254" s="121"/>
      <c r="DE254" s="121"/>
      <c r="DF254" s="121"/>
    </row>
    <row r="255" spans="1:110" ht="21.75" customHeight="1">
      <c r="A255" s="115" t="s">
        <v>136</v>
      </c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6"/>
      <c r="AC255" s="136" t="s">
        <v>14</v>
      </c>
      <c r="AD255" s="133"/>
      <c r="AE255" s="133"/>
      <c r="AF255" s="133"/>
      <c r="AG255" s="133"/>
      <c r="AH255" s="133"/>
      <c r="AI255" s="120" t="s">
        <v>406</v>
      </c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9"/>
      <c r="AZ255" s="112">
        <f>AZ256</f>
        <v>996200</v>
      </c>
      <c r="BA255" s="113"/>
      <c r="BB255" s="113"/>
      <c r="BC255" s="113"/>
      <c r="BD255" s="113"/>
      <c r="BE255" s="113"/>
      <c r="BF255" s="113"/>
      <c r="BG255" s="113"/>
      <c r="BH255" s="113"/>
      <c r="BI255" s="113"/>
      <c r="BJ255" s="113"/>
      <c r="BK255" s="113"/>
      <c r="BL255" s="113"/>
      <c r="BM255" s="113"/>
      <c r="BN255" s="113"/>
      <c r="BO255" s="113"/>
      <c r="BP255" s="113"/>
      <c r="BQ255" s="113"/>
      <c r="BR255" s="113"/>
      <c r="BS255" s="113"/>
      <c r="BT255" s="113"/>
      <c r="BU255" s="113"/>
      <c r="BV255" s="114"/>
      <c r="BW255" s="112">
        <f>BW256</f>
        <v>0</v>
      </c>
      <c r="BX255" s="113"/>
      <c r="BY255" s="113"/>
      <c r="BZ255" s="113"/>
      <c r="CA255" s="113"/>
      <c r="CB255" s="113"/>
      <c r="CC255" s="113"/>
      <c r="CD255" s="113"/>
      <c r="CE255" s="113"/>
      <c r="CF255" s="113"/>
      <c r="CG255" s="113"/>
      <c r="CH255" s="113"/>
      <c r="CI255" s="113"/>
      <c r="CJ255" s="113"/>
      <c r="CK255" s="113"/>
      <c r="CL255" s="113"/>
      <c r="CM255" s="113"/>
      <c r="CN255" s="114"/>
      <c r="CO255" s="121">
        <f t="shared" si="13"/>
        <v>996200</v>
      </c>
      <c r="CP255" s="121"/>
      <c r="CQ255" s="121"/>
      <c r="CR255" s="121"/>
      <c r="CS255" s="121"/>
      <c r="CT255" s="121"/>
      <c r="CU255" s="121"/>
      <c r="CV255" s="121"/>
      <c r="CW255" s="121"/>
      <c r="CX255" s="121"/>
      <c r="CY255" s="121"/>
      <c r="CZ255" s="121"/>
      <c r="DA255" s="121"/>
      <c r="DB255" s="121"/>
      <c r="DC255" s="121"/>
      <c r="DD255" s="121"/>
      <c r="DE255" s="121"/>
      <c r="DF255" s="121"/>
    </row>
    <row r="256" spans="1:110" ht="21.75" customHeight="1">
      <c r="A256" s="115" t="s">
        <v>97</v>
      </c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6"/>
      <c r="AC256" s="136" t="s">
        <v>14</v>
      </c>
      <c r="AD256" s="133"/>
      <c r="AE256" s="133"/>
      <c r="AF256" s="133"/>
      <c r="AG256" s="133"/>
      <c r="AH256" s="133"/>
      <c r="AI256" s="120" t="s">
        <v>407</v>
      </c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9"/>
      <c r="AZ256" s="112">
        <f>AZ257</f>
        <v>996200</v>
      </c>
      <c r="BA256" s="113"/>
      <c r="BB256" s="113"/>
      <c r="BC256" s="113"/>
      <c r="BD256" s="113"/>
      <c r="BE256" s="113"/>
      <c r="BF256" s="113"/>
      <c r="BG256" s="113"/>
      <c r="BH256" s="113"/>
      <c r="BI256" s="113"/>
      <c r="BJ256" s="113"/>
      <c r="BK256" s="113"/>
      <c r="BL256" s="113"/>
      <c r="BM256" s="113"/>
      <c r="BN256" s="113"/>
      <c r="BO256" s="113"/>
      <c r="BP256" s="113"/>
      <c r="BQ256" s="113"/>
      <c r="BR256" s="113"/>
      <c r="BS256" s="113"/>
      <c r="BT256" s="113"/>
      <c r="BU256" s="113"/>
      <c r="BV256" s="114"/>
      <c r="BW256" s="112">
        <f>BW257</f>
        <v>0</v>
      </c>
      <c r="BX256" s="113"/>
      <c r="BY256" s="113"/>
      <c r="BZ256" s="113"/>
      <c r="CA256" s="113"/>
      <c r="CB256" s="113"/>
      <c r="CC256" s="113"/>
      <c r="CD256" s="113"/>
      <c r="CE256" s="113"/>
      <c r="CF256" s="113"/>
      <c r="CG256" s="113"/>
      <c r="CH256" s="113"/>
      <c r="CI256" s="113"/>
      <c r="CJ256" s="113"/>
      <c r="CK256" s="113"/>
      <c r="CL256" s="113"/>
      <c r="CM256" s="113"/>
      <c r="CN256" s="114"/>
      <c r="CO256" s="121">
        <f t="shared" si="13"/>
        <v>996200</v>
      </c>
      <c r="CP256" s="121"/>
      <c r="CQ256" s="121"/>
      <c r="CR256" s="121"/>
      <c r="CS256" s="121"/>
      <c r="CT256" s="121"/>
      <c r="CU256" s="121"/>
      <c r="CV256" s="121"/>
      <c r="CW256" s="121"/>
      <c r="CX256" s="121"/>
      <c r="CY256" s="121"/>
      <c r="CZ256" s="121"/>
      <c r="DA256" s="121"/>
      <c r="DB256" s="121"/>
      <c r="DC256" s="121"/>
      <c r="DD256" s="121"/>
      <c r="DE256" s="121"/>
      <c r="DF256" s="121"/>
    </row>
    <row r="257" spans="1:110" ht="36.75" customHeight="1">
      <c r="A257" s="115" t="s">
        <v>310</v>
      </c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6"/>
      <c r="AC257" s="136" t="s">
        <v>14</v>
      </c>
      <c r="AD257" s="133"/>
      <c r="AE257" s="133"/>
      <c r="AF257" s="133"/>
      <c r="AG257" s="133"/>
      <c r="AH257" s="133"/>
      <c r="AI257" s="120" t="s">
        <v>408</v>
      </c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19"/>
      <c r="AZ257" s="112">
        <v>996200</v>
      </c>
      <c r="BA257" s="113"/>
      <c r="BB257" s="113"/>
      <c r="BC257" s="113"/>
      <c r="BD257" s="113"/>
      <c r="BE257" s="113"/>
      <c r="BF257" s="113"/>
      <c r="BG257" s="113"/>
      <c r="BH257" s="113"/>
      <c r="BI257" s="113"/>
      <c r="BJ257" s="113"/>
      <c r="BK257" s="113"/>
      <c r="BL257" s="113"/>
      <c r="BM257" s="113"/>
      <c r="BN257" s="113"/>
      <c r="BO257" s="113"/>
      <c r="BP257" s="113"/>
      <c r="BQ257" s="113"/>
      <c r="BR257" s="113"/>
      <c r="BS257" s="113"/>
      <c r="BT257" s="113"/>
      <c r="BU257" s="113"/>
      <c r="BV257" s="114"/>
      <c r="BW257" s="112">
        <v>0</v>
      </c>
      <c r="BX257" s="113"/>
      <c r="BY257" s="113"/>
      <c r="BZ257" s="113"/>
      <c r="CA257" s="113"/>
      <c r="CB257" s="113"/>
      <c r="CC257" s="113"/>
      <c r="CD257" s="113"/>
      <c r="CE257" s="113"/>
      <c r="CF257" s="113"/>
      <c r="CG257" s="113"/>
      <c r="CH257" s="113"/>
      <c r="CI257" s="113"/>
      <c r="CJ257" s="113"/>
      <c r="CK257" s="113"/>
      <c r="CL257" s="113"/>
      <c r="CM257" s="113"/>
      <c r="CN257" s="114"/>
      <c r="CO257" s="121">
        <f t="shared" si="13"/>
        <v>996200</v>
      </c>
      <c r="CP257" s="121"/>
      <c r="CQ257" s="121"/>
      <c r="CR257" s="121"/>
      <c r="CS257" s="121"/>
      <c r="CT257" s="121"/>
      <c r="CU257" s="121"/>
      <c r="CV257" s="121"/>
      <c r="CW257" s="121"/>
      <c r="CX257" s="121"/>
      <c r="CY257" s="121"/>
      <c r="CZ257" s="121"/>
      <c r="DA257" s="121"/>
      <c r="DB257" s="121"/>
      <c r="DC257" s="121"/>
      <c r="DD257" s="121"/>
      <c r="DE257" s="121"/>
      <c r="DF257" s="121"/>
    </row>
    <row r="258" spans="1:110" ht="42" customHeight="1">
      <c r="A258" s="115" t="str">
        <f>'[6]Месячный отчет Расходы в Excel'!A342</f>
        <v> Другие вопросы в области жилищно-коммунального хозяйства</v>
      </c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6"/>
      <c r="AC258" s="136" t="s">
        <v>14</v>
      </c>
      <c r="AD258" s="133"/>
      <c r="AE258" s="133"/>
      <c r="AF258" s="133"/>
      <c r="AG258" s="133"/>
      <c r="AH258" s="133"/>
      <c r="AI258" s="120" t="str">
        <f>'[6]Месячный отчет Расходы в Excel'!B342</f>
        <v>951 0505 0000000 000 000</v>
      </c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9"/>
      <c r="AZ258" s="112">
        <f aca="true" t="shared" si="14" ref="AZ258:AZ263">AZ259</f>
        <v>2698400</v>
      </c>
      <c r="BA258" s="113"/>
      <c r="BB258" s="113"/>
      <c r="BC258" s="113"/>
      <c r="BD258" s="113"/>
      <c r="BE258" s="113"/>
      <c r="BF258" s="113"/>
      <c r="BG258" s="113"/>
      <c r="BH258" s="113"/>
      <c r="BI258" s="113"/>
      <c r="BJ258" s="113"/>
      <c r="BK258" s="113"/>
      <c r="BL258" s="113"/>
      <c r="BM258" s="113"/>
      <c r="BN258" s="113"/>
      <c r="BO258" s="113"/>
      <c r="BP258" s="113"/>
      <c r="BQ258" s="113"/>
      <c r="BR258" s="113"/>
      <c r="BS258" s="113"/>
      <c r="BT258" s="113"/>
      <c r="BU258" s="113"/>
      <c r="BV258" s="114"/>
      <c r="BW258" s="112">
        <f aca="true" t="shared" si="15" ref="BW258:BW263">BW259</f>
        <v>217319.96</v>
      </c>
      <c r="BX258" s="113"/>
      <c r="BY258" s="113"/>
      <c r="BZ258" s="113"/>
      <c r="CA258" s="113"/>
      <c r="CB258" s="113"/>
      <c r="CC258" s="113"/>
      <c r="CD258" s="113"/>
      <c r="CE258" s="113"/>
      <c r="CF258" s="113"/>
      <c r="CG258" s="113"/>
      <c r="CH258" s="113"/>
      <c r="CI258" s="113"/>
      <c r="CJ258" s="113"/>
      <c r="CK258" s="113"/>
      <c r="CL258" s="113"/>
      <c r="CM258" s="113"/>
      <c r="CN258" s="114"/>
      <c r="CO258" s="121">
        <f t="shared" si="13"/>
        <v>2481080.04</v>
      </c>
      <c r="CP258" s="121"/>
      <c r="CQ258" s="121"/>
      <c r="CR258" s="121"/>
      <c r="CS258" s="121"/>
      <c r="CT258" s="121"/>
      <c r="CU258" s="121"/>
      <c r="CV258" s="121"/>
      <c r="CW258" s="121"/>
      <c r="CX258" s="121"/>
      <c r="CY258" s="121"/>
      <c r="CZ258" s="121"/>
      <c r="DA258" s="121"/>
      <c r="DB258" s="121"/>
      <c r="DC258" s="121"/>
      <c r="DD258" s="121"/>
      <c r="DE258" s="121"/>
      <c r="DF258" s="121"/>
    </row>
    <row r="259" spans="1:110" ht="72" customHeight="1">
      <c r="A259" s="115" t="str">
        <f>'[6]Месячный отчет Расходы в Excel'!A343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6"/>
      <c r="AC259" s="136" t="s">
        <v>14</v>
      </c>
      <c r="AD259" s="133"/>
      <c r="AE259" s="133"/>
      <c r="AF259" s="133"/>
      <c r="AG259" s="133"/>
      <c r="AH259" s="133"/>
      <c r="AI259" s="120" t="str">
        <f>'[6]Месячный отчет Расходы в Excel'!B343</f>
        <v>951 0505 0020000 000 000</v>
      </c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9"/>
      <c r="AZ259" s="112">
        <f t="shared" si="14"/>
        <v>2698400</v>
      </c>
      <c r="BA259" s="113"/>
      <c r="BB259" s="113"/>
      <c r="BC259" s="113"/>
      <c r="BD259" s="113"/>
      <c r="BE259" s="113"/>
      <c r="BF259" s="113"/>
      <c r="BG259" s="113"/>
      <c r="BH259" s="113"/>
      <c r="BI259" s="113"/>
      <c r="BJ259" s="113"/>
      <c r="BK259" s="113"/>
      <c r="BL259" s="113"/>
      <c r="BM259" s="113"/>
      <c r="BN259" s="113"/>
      <c r="BO259" s="113"/>
      <c r="BP259" s="113"/>
      <c r="BQ259" s="113"/>
      <c r="BR259" s="113"/>
      <c r="BS259" s="113"/>
      <c r="BT259" s="113"/>
      <c r="BU259" s="113"/>
      <c r="BV259" s="114"/>
      <c r="BW259" s="112">
        <f t="shared" si="15"/>
        <v>217319.96</v>
      </c>
      <c r="BX259" s="113"/>
      <c r="BY259" s="113"/>
      <c r="BZ259" s="113"/>
      <c r="CA259" s="113"/>
      <c r="CB259" s="113"/>
      <c r="CC259" s="113"/>
      <c r="CD259" s="113"/>
      <c r="CE259" s="113"/>
      <c r="CF259" s="113"/>
      <c r="CG259" s="113"/>
      <c r="CH259" s="113"/>
      <c r="CI259" s="113"/>
      <c r="CJ259" s="113"/>
      <c r="CK259" s="113"/>
      <c r="CL259" s="113"/>
      <c r="CM259" s="113"/>
      <c r="CN259" s="114"/>
      <c r="CO259" s="121">
        <f t="shared" si="13"/>
        <v>2481080.04</v>
      </c>
      <c r="CP259" s="121"/>
      <c r="CQ259" s="121"/>
      <c r="CR259" s="121"/>
      <c r="CS259" s="121"/>
      <c r="CT259" s="121"/>
      <c r="CU259" s="121"/>
      <c r="CV259" s="121"/>
      <c r="CW259" s="121"/>
      <c r="CX259" s="121"/>
      <c r="CY259" s="121"/>
      <c r="CZ259" s="121"/>
      <c r="DA259" s="121"/>
      <c r="DB259" s="121"/>
      <c r="DC259" s="121"/>
      <c r="DD259" s="121"/>
      <c r="DE259" s="121"/>
      <c r="DF259" s="121"/>
    </row>
    <row r="260" spans="1:110" ht="36.75" customHeight="1">
      <c r="A260" s="115" t="str">
        <f>'[6]Месячный отчет Расходы в Excel'!A344</f>
        <v> Обеспечение деятельности подведомственных учреждений</v>
      </c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6"/>
      <c r="AC260" s="136" t="s">
        <v>14</v>
      </c>
      <c r="AD260" s="133"/>
      <c r="AE260" s="133"/>
      <c r="AF260" s="133"/>
      <c r="AG260" s="133"/>
      <c r="AH260" s="133"/>
      <c r="AI260" s="120" t="str">
        <f>'[6]Месячный отчет Расходы в Excel'!B344</f>
        <v>951 0505 0029900 000 000</v>
      </c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9"/>
      <c r="AZ260" s="112">
        <f t="shared" si="14"/>
        <v>2698400</v>
      </c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3"/>
      <c r="BR260" s="113"/>
      <c r="BS260" s="113"/>
      <c r="BT260" s="113"/>
      <c r="BU260" s="113"/>
      <c r="BV260" s="114"/>
      <c r="BW260" s="112">
        <f t="shared" si="15"/>
        <v>217319.96</v>
      </c>
      <c r="BX260" s="113"/>
      <c r="BY260" s="113"/>
      <c r="BZ260" s="113"/>
      <c r="CA260" s="113"/>
      <c r="CB260" s="113"/>
      <c r="CC260" s="113"/>
      <c r="CD260" s="113"/>
      <c r="CE260" s="113"/>
      <c r="CF260" s="113"/>
      <c r="CG260" s="113"/>
      <c r="CH260" s="113"/>
      <c r="CI260" s="113"/>
      <c r="CJ260" s="113"/>
      <c r="CK260" s="113"/>
      <c r="CL260" s="113"/>
      <c r="CM260" s="113"/>
      <c r="CN260" s="114"/>
      <c r="CO260" s="121">
        <f t="shared" si="13"/>
        <v>2481080.04</v>
      </c>
      <c r="CP260" s="121"/>
      <c r="CQ260" s="121"/>
      <c r="CR260" s="121"/>
      <c r="CS260" s="121"/>
      <c r="CT260" s="121"/>
      <c r="CU260" s="121"/>
      <c r="CV260" s="121"/>
      <c r="CW260" s="121"/>
      <c r="CX260" s="121"/>
      <c r="CY260" s="121"/>
      <c r="CZ260" s="121"/>
      <c r="DA260" s="121"/>
      <c r="DB260" s="121"/>
      <c r="DC260" s="121"/>
      <c r="DD260" s="121"/>
      <c r="DE260" s="121"/>
      <c r="DF260" s="121"/>
    </row>
    <row r="261" spans="1:110" ht="100.5" customHeight="1">
      <c r="A261" s="115" t="s">
        <v>364</v>
      </c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6"/>
      <c r="AC261" s="136" t="s">
        <v>14</v>
      </c>
      <c r="AD261" s="133"/>
      <c r="AE261" s="133"/>
      <c r="AF261" s="133"/>
      <c r="AG261" s="133"/>
      <c r="AH261" s="133"/>
      <c r="AI261" s="120" t="s">
        <v>409</v>
      </c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9"/>
      <c r="AZ261" s="112">
        <f t="shared" si="14"/>
        <v>2698400</v>
      </c>
      <c r="BA261" s="113"/>
      <c r="BB261" s="113"/>
      <c r="BC261" s="113"/>
      <c r="BD261" s="113"/>
      <c r="BE261" s="113"/>
      <c r="BF261" s="113"/>
      <c r="BG261" s="113"/>
      <c r="BH261" s="113"/>
      <c r="BI261" s="113"/>
      <c r="BJ261" s="113"/>
      <c r="BK261" s="113"/>
      <c r="BL261" s="113"/>
      <c r="BM261" s="113"/>
      <c r="BN261" s="113"/>
      <c r="BO261" s="113"/>
      <c r="BP261" s="113"/>
      <c r="BQ261" s="113"/>
      <c r="BR261" s="113"/>
      <c r="BS261" s="113"/>
      <c r="BT261" s="113"/>
      <c r="BU261" s="113"/>
      <c r="BV261" s="114"/>
      <c r="BW261" s="112">
        <f t="shared" si="15"/>
        <v>217319.96</v>
      </c>
      <c r="BX261" s="113"/>
      <c r="BY261" s="113"/>
      <c r="BZ261" s="113"/>
      <c r="CA261" s="113"/>
      <c r="CB261" s="113"/>
      <c r="CC261" s="113"/>
      <c r="CD261" s="113"/>
      <c r="CE261" s="113"/>
      <c r="CF261" s="113"/>
      <c r="CG261" s="113"/>
      <c r="CH261" s="113"/>
      <c r="CI261" s="113"/>
      <c r="CJ261" s="113"/>
      <c r="CK261" s="113"/>
      <c r="CL261" s="113"/>
      <c r="CM261" s="113"/>
      <c r="CN261" s="114"/>
      <c r="CO261" s="121">
        <f t="shared" si="13"/>
        <v>2481080.04</v>
      </c>
      <c r="CP261" s="121"/>
      <c r="CQ261" s="121"/>
      <c r="CR261" s="121"/>
      <c r="CS261" s="121"/>
      <c r="CT261" s="121"/>
      <c r="CU261" s="121"/>
      <c r="CV261" s="121"/>
      <c r="CW261" s="121"/>
      <c r="CX261" s="121"/>
      <c r="CY261" s="121"/>
      <c r="CZ261" s="121"/>
      <c r="DA261" s="121"/>
      <c r="DB261" s="121"/>
      <c r="DC261" s="121"/>
      <c r="DD261" s="121"/>
      <c r="DE261" s="121"/>
      <c r="DF261" s="121"/>
    </row>
    <row r="262" spans="1:110" ht="21.75" customHeight="1">
      <c r="A262" s="115" t="s">
        <v>136</v>
      </c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6"/>
      <c r="AC262" s="136" t="s">
        <v>14</v>
      </c>
      <c r="AD262" s="133"/>
      <c r="AE262" s="133"/>
      <c r="AF262" s="133"/>
      <c r="AG262" s="133"/>
      <c r="AH262" s="133"/>
      <c r="AI262" s="120" t="s">
        <v>410</v>
      </c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9"/>
      <c r="AZ262" s="112">
        <f t="shared" si="14"/>
        <v>2698400</v>
      </c>
      <c r="BA262" s="113"/>
      <c r="BB262" s="113"/>
      <c r="BC262" s="113"/>
      <c r="BD262" s="113"/>
      <c r="BE262" s="113"/>
      <c r="BF262" s="113"/>
      <c r="BG262" s="113"/>
      <c r="BH262" s="113"/>
      <c r="BI262" s="113"/>
      <c r="BJ262" s="113"/>
      <c r="BK262" s="113"/>
      <c r="BL262" s="113"/>
      <c r="BM262" s="113"/>
      <c r="BN262" s="113"/>
      <c r="BO262" s="113"/>
      <c r="BP262" s="113"/>
      <c r="BQ262" s="113"/>
      <c r="BR262" s="113"/>
      <c r="BS262" s="113"/>
      <c r="BT262" s="113"/>
      <c r="BU262" s="113"/>
      <c r="BV262" s="114"/>
      <c r="BW262" s="112">
        <f t="shared" si="15"/>
        <v>217319.96</v>
      </c>
      <c r="BX262" s="113"/>
      <c r="BY262" s="113"/>
      <c r="BZ262" s="113"/>
      <c r="CA262" s="113"/>
      <c r="CB262" s="113"/>
      <c r="CC262" s="113"/>
      <c r="CD262" s="113"/>
      <c r="CE262" s="113"/>
      <c r="CF262" s="113"/>
      <c r="CG262" s="113"/>
      <c r="CH262" s="113"/>
      <c r="CI262" s="113"/>
      <c r="CJ262" s="113"/>
      <c r="CK262" s="113"/>
      <c r="CL262" s="113"/>
      <c r="CM262" s="113"/>
      <c r="CN262" s="114"/>
      <c r="CO262" s="121">
        <f t="shared" si="13"/>
        <v>2481080.04</v>
      </c>
      <c r="CP262" s="121"/>
      <c r="CQ262" s="121"/>
      <c r="CR262" s="121"/>
      <c r="CS262" s="121"/>
      <c r="CT262" s="121"/>
      <c r="CU262" s="121"/>
      <c r="CV262" s="121"/>
      <c r="CW262" s="121"/>
      <c r="CX262" s="121"/>
      <c r="CY262" s="121"/>
      <c r="CZ262" s="121"/>
      <c r="DA262" s="121"/>
      <c r="DB262" s="121"/>
      <c r="DC262" s="121"/>
      <c r="DD262" s="121"/>
      <c r="DE262" s="121"/>
      <c r="DF262" s="121"/>
    </row>
    <row r="263" spans="1:110" ht="28.5" customHeight="1">
      <c r="A263" s="115" t="s">
        <v>97</v>
      </c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6"/>
      <c r="AC263" s="136" t="s">
        <v>14</v>
      </c>
      <c r="AD263" s="133"/>
      <c r="AE263" s="133"/>
      <c r="AF263" s="133"/>
      <c r="AG263" s="133"/>
      <c r="AH263" s="133"/>
      <c r="AI263" s="120" t="s">
        <v>411</v>
      </c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9"/>
      <c r="AZ263" s="112">
        <f t="shared" si="14"/>
        <v>2698400</v>
      </c>
      <c r="BA263" s="113"/>
      <c r="BB263" s="113"/>
      <c r="BC263" s="113"/>
      <c r="BD263" s="113"/>
      <c r="BE263" s="113"/>
      <c r="BF263" s="113"/>
      <c r="BG263" s="113"/>
      <c r="BH263" s="113"/>
      <c r="BI263" s="113"/>
      <c r="BJ263" s="113"/>
      <c r="BK263" s="113"/>
      <c r="BL263" s="113"/>
      <c r="BM263" s="113"/>
      <c r="BN263" s="113"/>
      <c r="BO263" s="113"/>
      <c r="BP263" s="113"/>
      <c r="BQ263" s="113"/>
      <c r="BR263" s="113"/>
      <c r="BS263" s="113"/>
      <c r="BT263" s="113"/>
      <c r="BU263" s="113"/>
      <c r="BV263" s="114"/>
      <c r="BW263" s="112">
        <f t="shared" si="15"/>
        <v>217319.96</v>
      </c>
      <c r="BX263" s="113"/>
      <c r="BY263" s="113"/>
      <c r="BZ263" s="113"/>
      <c r="CA263" s="113"/>
      <c r="CB263" s="113"/>
      <c r="CC263" s="113"/>
      <c r="CD263" s="113"/>
      <c r="CE263" s="113"/>
      <c r="CF263" s="113"/>
      <c r="CG263" s="113"/>
      <c r="CH263" s="113"/>
      <c r="CI263" s="113"/>
      <c r="CJ263" s="113"/>
      <c r="CK263" s="113"/>
      <c r="CL263" s="113"/>
      <c r="CM263" s="113"/>
      <c r="CN263" s="114"/>
      <c r="CO263" s="121">
        <f t="shared" si="13"/>
        <v>2481080.04</v>
      </c>
      <c r="CP263" s="121"/>
      <c r="CQ263" s="121"/>
      <c r="CR263" s="121"/>
      <c r="CS263" s="121"/>
      <c r="CT263" s="121"/>
      <c r="CU263" s="121"/>
      <c r="CV263" s="121"/>
      <c r="CW263" s="121"/>
      <c r="CX263" s="121"/>
      <c r="CY263" s="121"/>
      <c r="CZ263" s="121"/>
      <c r="DA263" s="121"/>
      <c r="DB263" s="121"/>
      <c r="DC263" s="121"/>
      <c r="DD263" s="121"/>
      <c r="DE263" s="121"/>
      <c r="DF263" s="121"/>
    </row>
    <row r="264" spans="1:110" ht="38.25" customHeight="1">
      <c r="A264" s="115" t="s">
        <v>310</v>
      </c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6"/>
      <c r="AC264" s="136" t="s">
        <v>14</v>
      </c>
      <c r="AD264" s="133"/>
      <c r="AE264" s="133"/>
      <c r="AF264" s="133"/>
      <c r="AG264" s="133"/>
      <c r="AH264" s="133"/>
      <c r="AI264" s="120" t="s">
        <v>412</v>
      </c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9"/>
      <c r="AZ264" s="112">
        <v>2698400</v>
      </c>
      <c r="BA264" s="113"/>
      <c r="BB264" s="113"/>
      <c r="BC264" s="113"/>
      <c r="BD264" s="113"/>
      <c r="BE264" s="113"/>
      <c r="BF264" s="113"/>
      <c r="BG264" s="113"/>
      <c r="BH264" s="113"/>
      <c r="BI264" s="113"/>
      <c r="BJ264" s="113"/>
      <c r="BK264" s="113"/>
      <c r="BL264" s="113"/>
      <c r="BM264" s="113"/>
      <c r="BN264" s="113"/>
      <c r="BO264" s="113"/>
      <c r="BP264" s="113"/>
      <c r="BQ264" s="113"/>
      <c r="BR264" s="113"/>
      <c r="BS264" s="113"/>
      <c r="BT264" s="113"/>
      <c r="BU264" s="113"/>
      <c r="BV264" s="114"/>
      <c r="BW264" s="112">
        <v>217319.96</v>
      </c>
      <c r="BX264" s="113"/>
      <c r="BY264" s="113"/>
      <c r="BZ264" s="113"/>
      <c r="CA264" s="113"/>
      <c r="CB264" s="113"/>
      <c r="CC264" s="113"/>
      <c r="CD264" s="113"/>
      <c r="CE264" s="113"/>
      <c r="CF264" s="113"/>
      <c r="CG264" s="113"/>
      <c r="CH264" s="113"/>
      <c r="CI264" s="113"/>
      <c r="CJ264" s="113"/>
      <c r="CK264" s="113"/>
      <c r="CL264" s="113"/>
      <c r="CM264" s="113"/>
      <c r="CN264" s="114"/>
      <c r="CO264" s="121">
        <f t="shared" si="13"/>
        <v>2481080.04</v>
      </c>
      <c r="CP264" s="121"/>
      <c r="CQ264" s="121"/>
      <c r="CR264" s="121"/>
      <c r="CS264" s="121"/>
      <c r="CT264" s="121"/>
      <c r="CU264" s="121"/>
      <c r="CV264" s="121"/>
      <c r="CW264" s="121"/>
      <c r="CX264" s="121"/>
      <c r="CY264" s="121"/>
      <c r="CZ264" s="121"/>
      <c r="DA264" s="121"/>
      <c r="DB264" s="121"/>
      <c r="DC264" s="121"/>
      <c r="DD264" s="121"/>
      <c r="DE264" s="121"/>
      <c r="DF264" s="121"/>
    </row>
    <row r="265" spans="1:110" ht="21" customHeight="1">
      <c r="A265" s="157" t="str">
        <f>'[6]Месячный отчет Расходы в Excel'!A358</f>
        <v> Культура, кинематография</v>
      </c>
      <c r="B265" s="157"/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8"/>
      <c r="AC265" s="136" t="s">
        <v>14</v>
      </c>
      <c r="AD265" s="133"/>
      <c r="AE265" s="133"/>
      <c r="AF265" s="133"/>
      <c r="AG265" s="133"/>
      <c r="AH265" s="133"/>
      <c r="AI265" s="120" t="str">
        <f>'[6]Месячный отчет Расходы в Excel'!B358</f>
        <v>951 0800 0000000 000 000</v>
      </c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9"/>
      <c r="AZ265" s="112">
        <f>AZ266</f>
        <v>14100300</v>
      </c>
      <c r="BA265" s="113"/>
      <c r="BB265" s="113"/>
      <c r="BC265" s="113"/>
      <c r="BD265" s="113"/>
      <c r="BE265" s="113"/>
      <c r="BF265" s="113"/>
      <c r="BG265" s="113"/>
      <c r="BH265" s="113"/>
      <c r="BI265" s="113"/>
      <c r="BJ265" s="113"/>
      <c r="BK265" s="113"/>
      <c r="BL265" s="113"/>
      <c r="BM265" s="113"/>
      <c r="BN265" s="113"/>
      <c r="BO265" s="113"/>
      <c r="BP265" s="113"/>
      <c r="BQ265" s="113"/>
      <c r="BR265" s="113"/>
      <c r="BS265" s="113"/>
      <c r="BT265" s="113"/>
      <c r="BU265" s="113"/>
      <c r="BV265" s="114"/>
      <c r="BW265" s="112">
        <f>BW266</f>
        <v>1023621.96</v>
      </c>
      <c r="BX265" s="113"/>
      <c r="BY265" s="113"/>
      <c r="BZ265" s="113"/>
      <c r="CA265" s="113"/>
      <c r="CB265" s="113"/>
      <c r="CC265" s="113"/>
      <c r="CD265" s="113"/>
      <c r="CE265" s="113"/>
      <c r="CF265" s="113"/>
      <c r="CG265" s="113"/>
      <c r="CH265" s="113"/>
      <c r="CI265" s="113"/>
      <c r="CJ265" s="113"/>
      <c r="CK265" s="113"/>
      <c r="CL265" s="113"/>
      <c r="CM265" s="113"/>
      <c r="CN265" s="114"/>
      <c r="CO265" s="121">
        <f t="shared" si="13"/>
        <v>13076678.04</v>
      </c>
      <c r="CP265" s="121"/>
      <c r="CQ265" s="121"/>
      <c r="CR265" s="121"/>
      <c r="CS265" s="121"/>
      <c r="CT265" s="121"/>
      <c r="CU265" s="121"/>
      <c r="CV265" s="121"/>
      <c r="CW265" s="121"/>
      <c r="CX265" s="121"/>
      <c r="CY265" s="121"/>
      <c r="CZ265" s="121"/>
      <c r="DA265" s="121"/>
      <c r="DB265" s="121"/>
      <c r="DC265" s="121"/>
      <c r="DD265" s="121"/>
      <c r="DE265" s="121"/>
      <c r="DF265" s="121"/>
    </row>
    <row r="266" spans="1:110" ht="15.75" customHeight="1">
      <c r="A266" s="157" t="str">
        <f>'[6]Месячный отчет Расходы в Excel'!A359</f>
        <v> Культура</v>
      </c>
      <c r="B266" s="157"/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8"/>
      <c r="AC266" s="136" t="s">
        <v>14</v>
      </c>
      <c r="AD266" s="133"/>
      <c r="AE266" s="133"/>
      <c r="AF266" s="133"/>
      <c r="AG266" s="133"/>
      <c r="AH266" s="133"/>
      <c r="AI266" s="120" t="str">
        <f>'[6]Месячный отчет Расходы в Excel'!B359</f>
        <v>951 0801 0000000 000 000</v>
      </c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19"/>
      <c r="AZ266" s="112">
        <f>AZ267</f>
        <v>14100300</v>
      </c>
      <c r="BA266" s="113"/>
      <c r="BB266" s="113"/>
      <c r="BC266" s="113"/>
      <c r="BD266" s="113"/>
      <c r="BE266" s="113"/>
      <c r="BF266" s="113"/>
      <c r="BG266" s="113"/>
      <c r="BH266" s="113"/>
      <c r="BI266" s="113"/>
      <c r="BJ266" s="113"/>
      <c r="BK266" s="113"/>
      <c r="BL266" s="113"/>
      <c r="BM266" s="113"/>
      <c r="BN266" s="113"/>
      <c r="BO266" s="113"/>
      <c r="BP266" s="113"/>
      <c r="BQ266" s="113"/>
      <c r="BR266" s="113"/>
      <c r="BS266" s="113"/>
      <c r="BT266" s="113"/>
      <c r="BU266" s="113"/>
      <c r="BV266" s="114"/>
      <c r="BW266" s="112">
        <f>BW267</f>
        <v>1023621.96</v>
      </c>
      <c r="BX266" s="113"/>
      <c r="BY266" s="113"/>
      <c r="BZ266" s="113"/>
      <c r="CA266" s="113"/>
      <c r="CB266" s="113"/>
      <c r="CC266" s="113"/>
      <c r="CD266" s="113"/>
      <c r="CE266" s="113"/>
      <c r="CF266" s="113"/>
      <c r="CG266" s="113"/>
      <c r="CH266" s="113"/>
      <c r="CI266" s="113"/>
      <c r="CJ266" s="113"/>
      <c r="CK266" s="113"/>
      <c r="CL266" s="113"/>
      <c r="CM266" s="113"/>
      <c r="CN266" s="114"/>
      <c r="CO266" s="121">
        <f t="shared" si="13"/>
        <v>13076678.04</v>
      </c>
      <c r="CP266" s="121"/>
      <c r="CQ266" s="121"/>
      <c r="CR266" s="121"/>
      <c r="CS266" s="121"/>
      <c r="CT266" s="121"/>
      <c r="CU266" s="121"/>
      <c r="CV266" s="121"/>
      <c r="CW266" s="121"/>
      <c r="CX266" s="121"/>
      <c r="CY266" s="121"/>
      <c r="CZ266" s="121"/>
      <c r="DA266" s="121"/>
      <c r="DB266" s="121"/>
      <c r="DC266" s="121"/>
      <c r="DD266" s="121"/>
      <c r="DE266" s="121"/>
      <c r="DF266" s="121"/>
    </row>
    <row r="267" spans="1:110" ht="22.5" customHeight="1">
      <c r="A267" s="115" t="str">
        <f>'[6]Месячный отчет Расходы в Excel'!A371</f>
        <v> Целевые программы муниципальных образований</v>
      </c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6"/>
      <c r="AC267" s="136" t="s">
        <v>14</v>
      </c>
      <c r="AD267" s="133"/>
      <c r="AE267" s="133"/>
      <c r="AF267" s="133"/>
      <c r="AG267" s="133"/>
      <c r="AH267" s="133"/>
      <c r="AI267" s="120" t="str">
        <f>'[6]Месячный отчет Расходы в Excel'!B371</f>
        <v>951 0801 7950000 000 000</v>
      </c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118"/>
      <c r="AY267" s="119"/>
      <c r="AZ267" s="112">
        <f>AZ268</f>
        <v>14100300</v>
      </c>
      <c r="BA267" s="113"/>
      <c r="BB267" s="113"/>
      <c r="BC267" s="113"/>
      <c r="BD267" s="113"/>
      <c r="BE267" s="113"/>
      <c r="BF267" s="113"/>
      <c r="BG267" s="113"/>
      <c r="BH267" s="113"/>
      <c r="BI267" s="113"/>
      <c r="BJ267" s="113"/>
      <c r="BK267" s="113"/>
      <c r="BL267" s="113"/>
      <c r="BM267" s="113"/>
      <c r="BN267" s="113"/>
      <c r="BO267" s="113"/>
      <c r="BP267" s="113"/>
      <c r="BQ267" s="113"/>
      <c r="BR267" s="113"/>
      <c r="BS267" s="113"/>
      <c r="BT267" s="113"/>
      <c r="BU267" s="113"/>
      <c r="BV267" s="114"/>
      <c r="BW267" s="112">
        <f>BW268</f>
        <v>1023621.96</v>
      </c>
      <c r="BX267" s="113"/>
      <c r="BY267" s="113"/>
      <c r="BZ267" s="113"/>
      <c r="CA267" s="113"/>
      <c r="CB267" s="113"/>
      <c r="CC267" s="113"/>
      <c r="CD267" s="113"/>
      <c r="CE267" s="113"/>
      <c r="CF267" s="113"/>
      <c r="CG267" s="113"/>
      <c r="CH267" s="113"/>
      <c r="CI267" s="113"/>
      <c r="CJ267" s="113"/>
      <c r="CK267" s="113"/>
      <c r="CL267" s="113"/>
      <c r="CM267" s="113"/>
      <c r="CN267" s="114"/>
      <c r="CO267" s="121">
        <f t="shared" si="13"/>
        <v>13076678.04</v>
      </c>
      <c r="CP267" s="121"/>
      <c r="CQ267" s="121"/>
      <c r="CR267" s="121"/>
      <c r="CS267" s="121"/>
      <c r="CT267" s="121"/>
      <c r="CU267" s="121"/>
      <c r="CV267" s="121"/>
      <c r="CW267" s="121"/>
      <c r="CX267" s="121"/>
      <c r="CY267" s="121"/>
      <c r="CZ267" s="121"/>
      <c r="DA267" s="121"/>
      <c r="DB267" s="121"/>
      <c r="DC267" s="121"/>
      <c r="DD267" s="121"/>
      <c r="DE267" s="121"/>
      <c r="DF267" s="121"/>
    </row>
    <row r="268" spans="1:110" ht="52.5" customHeight="1">
      <c r="A268" s="115" t="str">
        <f>'[6]Месячный отчет Расходы в Excel'!A372</f>
        <v> Муниципальная долгосрочная программа «Культура Сальского городского поселения на 2010- 2013 годы»</v>
      </c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6"/>
      <c r="AC268" s="136" t="s">
        <v>14</v>
      </c>
      <c r="AD268" s="133"/>
      <c r="AE268" s="133"/>
      <c r="AF268" s="133"/>
      <c r="AG268" s="133"/>
      <c r="AH268" s="133"/>
      <c r="AI268" s="120" t="str">
        <f>'[6]Месячный отчет Расходы в Excel'!B372</f>
        <v>951 0801 7950600 000 000</v>
      </c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9"/>
      <c r="AZ268" s="112">
        <f>AZ269+AZ274</f>
        <v>14100300</v>
      </c>
      <c r="BA268" s="113"/>
      <c r="BB268" s="113"/>
      <c r="BC268" s="113"/>
      <c r="BD268" s="113"/>
      <c r="BE268" s="113"/>
      <c r="BF268" s="113"/>
      <c r="BG268" s="113"/>
      <c r="BH268" s="113"/>
      <c r="BI268" s="113"/>
      <c r="BJ268" s="113"/>
      <c r="BK268" s="113"/>
      <c r="BL268" s="113"/>
      <c r="BM268" s="113"/>
      <c r="BN268" s="113"/>
      <c r="BO268" s="113"/>
      <c r="BP268" s="113"/>
      <c r="BQ268" s="113"/>
      <c r="BR268" s="113"/>
      <c r="BS268" s="113"/>
      <c r="BT268" s="113"/>
      <c r="BU268" s="113"/>
      <c r="BV268" s="114"/>
      <c r="BW268" s="112">
        <f>BW269+BW274</f>
        <v>1023621.96</v>
      </c>
      <c r="BX268" s="113"/>
      <c r="BY268" s="113"/>
      <c r="BZ268" s="113"/>
      <c r="CA268" s="113"/>
      <c r="CB268" s="113"/>
      <c r="CC268" s="113"/>
      <c r="CD268" s="113"/>
      <c r="CE268" s="113"/>
      <c r="CF268" s="113"/>
      <c r="CG268" s="113"/>
      <c r="CH268" s="113"/>
      <c r="CI268" s="113"/>
      <c r="CJ268" s="113"/>
      <c r="CK268" s="113"/>
      <c r="CL268" s="113"/>
      <c r="CM268" s="113"/>
      <c r="CN268" s="114"/>
      <c r="CO268" s="121">
        <f t="shared" si="13"/>
        <v>13076678.04</v>
      </c>
      <c r="CP268" s="121"/>
      <c r="CQ268" s="121"/>
      <c r="CR268" s="121"/>
      <c r="CS268" s="121"/>
      <c r="CT268" s="121"/>
      <c r="CU268" s="121"/>
      <c r="CV268" s="121"/>
      <c r="CW268" s="121"/>
      <c r="CX268" s="121"/>
      <c r="CY268" s="121"/>
      <c r="CZ268" s="121"/>
      <c r="DA268" s="121"/>
      <c r="DB268" s="121"/>
      <c r="DC268" s="121"/>
      <c r="DD268" s="121"/>
      <c r="DE268" s="121"/>
      <c r="DF268" s="121"/>
    </row>
    <row r="269" spans="1:110" ht="33.75" customHeight="1">
      <c r="A269" s="115" t="s">
        <v>414</v>
      </c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6"/>
      <c r="AC269" s="136" t="s">
        <v>14</v>
      </c>
      <c r="AD269" s="133"/>
      <c r="AE269" s="133"/>
      <c r="AF269" s="133"/>
      <c r="AG269" s="133"/>
      <c r="AH269" s="133"/>
      <c r="AI269" s="120" t="s">
        <v>413</v>
      </c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9"/>
      <c r="AZ269" s="112">
        <f>AZ270</f>
        <v>8305100</v>
      </c>
      <c r="BA269" s="113"/>
      <c r="BB269" s="113"/>
      <c r="BC269" s="113"/>
      <c r="BD269" s="113"/>
      <c r="BE269" s="113"/>
      <c r="BF269" s="113"/>
      <c r="BG269" s="113"/>
      <c r="BH269" s="113"/>
      <c r="BI269" s="113"/>
      <c r="BJ269" s="113"/>
      <c r="BK269" s="113"/>
      <c r="BL269" s="113"/>
      <c r="BM269" s="113"/>
      <c r="BN269" s="113"/>
      <c r="BO269" s="113"/>
      <c r="BP269" s="113"/>
      <c r="BQ269" s="113"/>
      <c r="BR269" s="113"/>
      <c r="BS269" s="113"/>
      <c r="BT269" s="113"/>
      <c r="BU269" s="113"/>
      <c r="BV269" s="114"/>
      <c r="BW269" s="112">
        <f>BW270</f>
        <v>668642.14</v>
      </c>
      <c r="BX269" s="113"/>
      <c r="BY269" s="113"/>
      <c r="BZ269" s="113"/>
      <c r="CA269" s="113"/>
      <c r="CB269" s="113"/>
      <c r="CC269" s="113"/>
      <c r="CD269" s="113"/>
      <c r="CE269" s="113"/>
      <c r="CF269" s="113"/>
      <c r="CG269" s="113"/>
      <c r="CH269" s="113"/>
      <c r="CI269" s="113"/>
      <c r="CJ269" s="113"/>
      <c r="CK269" s="113"/>
      <c r="CL269" s="113"/>
      <c r="CM269" s="113"/>
      <c r="CN269" s="114"/>
      <c r="CO269" s="121">
        <f t="shared" si="13"/>
        <v>7636457.86</v>
      </c>
      <c r="CP269" s="121"/>
      <c r="CQ269" s="121"/>
      <c r="CR269" s="121"/>
      <c r="CS269" s="121"/>
      <c r="CT269" s="121"/>
      <c r="CU269" s="121"/>
      <c r="CV269" s="121"/>
      <c r="CW269" s="121"/>
      <c r="CX269" s="121"/>
      <c r="CY269" s="121"/>
      <c r="CZ269" s="121"/>
      <c r="DA269" s="121"/>
      <c r="DB269" s="121"/>
      <c r="DC269" s="121"/>
      <c r="DD269" s="121"/>
      <c r="DE269" s="121"/>
      <c r="DF269" s="121"/>
    </row>
    <row r="270" spans="1:110" ht="108" customHeight="1">
      <c r="A270" s="115" t="s">
        <v>364</v>
      </c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6"/>
      <c r="AC270" s="136" t="s">
        <v>14</v>
      </c>
      <c r="AD270" s="133"/>
      <c r="AE270" s="133"/>
      <c r="AF270" s="133"/>
      <c r="AG270" s="133"/>
      <c r="AH270" s="133"/>
      <c r="AI270" s="120" t="s">
        <v>415</v>
      </c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9"/>
      <c r="AZ270" s="112">
        <f>AZ271</f>
        <v>8305100</v>
      </c>
      <c r="BA270" s="113"/>
      <c r="BB270" s="113"/>
      <c r="BC270" s="113"/>
      <c r="BD270" s="113"/>
      <c r="BE270" s="113"/>
      <c r="BF270" s="113"/>
      <c r="BG270" s="113"/>
      <c r="BH270" s="113"/>
      <c r="BI270" s="113"/>
      <c r="BJ270" s="113"/>
      <c r="BK270" s="113"/>
      <c r="BL270" s="113"/>
      <c r="BM270" s="113"/>
      <c r="BN270" s="113"/>
      <c r="BO270" s="113"/>
      <c r="BP270" s="113"/>
      <c r="BQ270" s="113"/>
      <c r="BR270" s="113"/>
      <c r="BS270" s="113"/>
      <c r="BT270" s="113"/>
      <c r="BU270" s="113"/>
      <c r="BV270" s="114"/>
      <c r="BW270" s="112">
        <f>BW271</f>
        <v>668642.14</v>
      </c>
      <c r="BX270" s="113"/>
      <c r="BY270" s="113"/>
      <c r="BZ270" s="113"/>
      <c r="CA270" s="113"/>
      <c r="CB270" s="113"/>
      <c r="CC270" s="113"/>
      <c r="CD270" s="113"/>
      <c r="CE270" s="113"/>
      <c r="CF270" s="113"/>
      <c r="CG270" s="113"/>
      <c r="CH270" s="113"/>
      <c r="CI270" s="113"/>
      <c r="CJ270" s="113"/>
      <c r="CK270" s="113"/>
      <c r="CL270" s="113"/>
      <c r="CM270" s="113"/>
      <c r="CN270" s="114"/>
      <c r="CO270" s="121">
        <f t="shared" si="13"/>
        <v>7636457.86</v>
      </c>
      <c r="CP270" s="121"/>
      <c r="CQ270" s="121"/>
      <c r="CR270" s="121"/>
      <c r="CS270" s="121"/>
      <c r="CT270" s="121"/>
      <c r="CU270" s="121"/>
      <c r="CV270" s="121"/>
      <c r="CW270" s="121"/>
      <c r="CX270" s="121"/>
      <c r="CY270" s="121"/>
      <c r="CZ270" s="121"/>
      <c r="DA270" s="121"/>
      <c r="DB270" s="121"/>
      <c r="DC270" s="121"/>
      <c r="DD270" s="121"/>
      <c r="DE270" s="121"/>
      <c r="DF270" s="121"/>
    </row>
    <row r="271" spans="1:110" ht="15" customHeight="1">
      <c r="A271" s="115" t="s">
        <v>136</v>
      </c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6"/>
      <c r="AC271" s="136" t="s">
        <v>14</v>
      </c>
      <c r="AD271" s="133"/>
      <c r="AE271" s="133"/>
      <c r="AF271" s="133"/>
      <c r="AG271" s="133"/>
      <c r="AH271" s="133"/>
      <c r="AI271" s="120" t="s">
        <v>416</v>
      </c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9"/>
      <c r="AZ271" s="112">
        <f>AZ272</f>
        <v>8305100</v>
      </c>
      <c r="BA271" s="113"/>
      <c r="BB271" s="113"/>
      <c r="BC271" s="113"/>
      <c r="BD271" s="113"/>
      <c r="BE271" s="113"/>
      <c r="BF271" s="113"/>
      <c r="BG271" s="113"/>
      <c r="BH271" s="113"/>
      <c r="BI271" s="113"/>
      <c r="BJ271" s="113"/>
      <c r="BK271" s="113"/>
      <c r="BL271" s="113"/>
      <c r="BM271" s="113"/>
      <c r="BN271" s="113"/>
      <c r="BO271" s="113"/>
      <c r="BP271" s="113"/>
      <c r="BQ271" s="113"/>
      <c r="BR271" s="113"/>
      <c r="BS271" s="113"/>
      <c r="BT271" s="113"/>
      <c r="BU271" s="113"/>
      <c r="BV271" s="114"/>
      <c r="BW271" s="112">
        <f>BW272</f>
        <v>668642.14</v>
      </c>
      <c r="BX271" s="113"/>
      <c r="BY271" s="113"/>
      <c r="BZ271" s="113"/>
      <c r="CA271" s="113"/>
      <c r="CB271" s="113"/>
      <c r="CC271" s="113"/>
      <c r="CD271" s="113"/>
      <c r="CE271" s="113"/>
      <c r="CF271" s="113"/>
      <c r="CG271" s="113"/>
      <c r="CH271" s="113"/>
      <c r="CI271" s="113"/>
      <c r="CJ271" s="113"/>
      <c r="CK271" s="113"/>
      <c r="CL271" s="113"/>
      <c r="CM271" s="113"/>
      <c r="CN271" s="114"/>
      <c r="CO271" s="121">
        <f t="shared" si="13"/>
        <v>7636457.86</v>
      </c>
      <c r="CP271" s="121"/>
      <c r="CQ271" s="121"/>
      <c r="CR271" s="121"/>
      <c r="CS271" s="121"/>
      <c r="CT271" s="121"/>
      <c r="CU271" s="121"/>
      <c r="CV271" s="121"/>
      <c r="CW271" s="121"/>
      <c r="CX271" s="121"/>
      <c r="CY271" s="121"/>
      <c r="CZ271" s="121"/>
      <c r="DA271" s="121"/>
      <c r="DB271" s="121"/>
      <c r="DC271" s="121"/>
      <c r="DD271" s="121"/>
      <c r="DE271" s="121"/>
      <c r="DF271" s="121"/>
    </row>
    <row r="272" spans="1:110" ht="21.75" customHeight="1">
      <c r="A272" s="115" t="s">
        <v>97</v>
      </c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6"/>
      <c r="AC272" s="136" t="s">
        <v>14</v>
      </c>
      <c r="AD272" s="133"/>
      <c r="AE272" s="133"/>
      <c r="AF272" s="133"/>
      <c r="AG272" s="133"/>
      <c r="AH272" s="133"/>
      <c r="AI272" s="120" t="s">
        <v>417</v>
      </c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9"/>
      <c r="AZ272" s="112">
        <f>AZ273</f>
        <v>8305100</v>
      </c>
      <c r="BA272" s="113"/>
      <c r="BB272" s="113"/>
      <c r="BC272" s="113"/>
      <c r="BD272" s="113"/>
      <c r="BE272" s="113"/>
      <c r="BF272" s="113"/>
      <c r="BG272" s="113"/>
      <c r="BH272" s="113"/>
      <c r="BI272" s="113"/>
      <c r="BJ272" s="113"/>
      <c r="BK272" s="113"/>
      <c r="BL272" s="113"/>
      <c r="BM272" s="113"/>
      <c r="BN272" s="113"/>
      <c r="BO272" s="113"/>
      <c r="BP272" s="113"/>
      <c r="BQ272" s="113"/>
      <c r="BR272" s="113"/>
      <c r="BS272" s="113"/>
      <c r="BT272" s="113"/>
      <c r="BU272" s="113"/>
      <c r="BV272" s="114"/>
      <c r="BW272" s="112">
        <f>BW273</f>
        <v>668642.14</v>
      </c>
      <c r="BX272" s="113"/>
      <c r="BY272" s="113"/>
      <c r="BZ272" s="113"/>
      <c r="CA272" s="113"/>
      <c r="CB272" s="113"/>
      <c r="CC272" s="113"/>
      <c r="CD272" s="113"/>
      <c r="CE272" s="113"/>
      <c r="CF272" s="113"/>
      <c r="CG272" s="113"/>
      <c r="CH272" s="113"/>
      <c r="CI272" s="113"/>
      <c r="CJ272" s="113"/>
      <c r="CK272" s="113"/>
      <c r="CL272" s="113"/>
      <c r="CM272" s="113"/>
      <c r="CN272" s="114"/>
      <c r="CO272" s="121">
        <f t="shared" si="13"/>
        <v>7636457.86</v>
      </c>
      <c r="CP272" s="121"/>
      <c r="CQ272" s="121"/>
      <c r="CR272" s="121"/>
      <c r="CS272" s="121"/>
      <c r="CT272" s="121"/>
      <c r="CU272" s="121"/>
      <c r="CV272" s="121"/>
      <c r="CW272" s="121"/>
      <c r="CX272" s="121"/>
      <c r="CY272" s="121"/>
      <c r="CZ272" s="121"/>
      <c r="DA272" s="121"/>
      <c r="DB272" s="121"/>
      <c r="DC272" s="121"/>
      <c r="DD272" s="121"/>
      <c r="DE272" s="121"/>
      <c r="DF272" s="121"/>
    </row>
    <row r="273" spans="1:110" ht="40.5" customHeight="1">
      <c r="A273" s="115" t="s">
        <v>310</v>
      </c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6"/>
      <c r="AC273" s="136" t="s">
        <v>14</v>
      </c>
      <c r="AD273" s="133"/>
      <c r="AE273" s="133"/>
      <c r="AF273" s="133"/>
      <c r="AG273" s="133"/>
      <c r="AH273" s="133"/>
      <c r="AI273" s="120" t="s">
        <v>418</v>
      </c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9"/>
      <c r="AZ273" s="112">
        <v>8305100</v>
      </c>
      <c r="BA273" s="113"/>
      <c r="BB273" s="113"/>
      <c r="BC273" s="113"/>
      <c r="BD273" s="113"/>
      <c r="BE273" s="113"/>
      <c r="BF273" s="113"/>
      <c r="BG273" s="113"/>
      <c r="BH273" s="113"/>
      <c r="BI273" s="113"/>
      <c r="BJ273" s="113"/>
      <c r="BK273" s="113"/>
      <c r="BL273" s="113"/>
      <c r="BM273" s="113"/>
      <c r="BN273" s="113"/>
      <c r="BO273" s="113"/>
      <c r="BP273" s="113"/>
      <c r="BQ273" s="113"/>
      <c r="BR273" s="113"/>
      <c r="BS273" s="113"/>
      <c r="BT273" s="113"/>
      <c r="BU273" s="113"/>
      <c r="BV273" s="114"/>
      <c r="BW273" s="112">
        <v>668642.14</v>
      </c>
      <c r="BX273" s="113"/>
      <c r="BY273" s="113"/>
      <c r="BZ273" s="113"/>
      <c r="CA273" s="113"/>
      <c r="CB273" s="113"/>
      <c r="CC273" s="113"/>
      <c r="CD273" s="113"/>
      <c r="CE273" s="113"/>
      <c r="CF273" s="113"/>
      <c r="CG273" s="113"/>
      <c r="CH273" s="113"/>
      <c r="CI273" s="113"/>
      <c r="CJ273" s="113"/>
      <c r="CK273" s="113"/>
      <c r="CL273" s="113"/>
      <c r="CM273" s="113"/>
      <c r="CN273" s="114"/>
      <c r="CO273" s="121">
        <f t="shared" si="13"/>
        <v>7636457.86</v>
      </c>
      <c r="CP273" s="121"/>
      <c r="CQ273" s="121"/>
      <c r="CR273" s="121"/>
      <c r="CS273" s="121"/>
      <c r="CT273" s="121"/>
      <c r="CU273" s="121"/>
      <c r="CV273" s="121"/>
      <c r="CW273" s="121"/>
      <c r="CX273" s="121"/>
      <c r="CY273" s="121"/>
      <c r="CZ273" s="121"/>
      <c r="DA273" s="121"/>
      <c r="DB273" s="121"/>
      <c r="DC273" s="121"/>
      <c r="DD273" s="121"/>
      <c r="DE273" s="121"/>
      <c r="DF273" s="121"/>
    </row>
    <row r="274" spans="1:110" ht="21.75" customHeight="1">
      <c r="A274" s="115" t="s">
        <v>420</v>
      </c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6"/>
      <c r="AC274" s="136" t="s">
        <v>14</v>
      </c>
      <c r="AD274" s="133"/>
      <c r="AE274" s="133"/>
      <c r="AF274" s="133"/>
      <c r="AG274" s="133"/>
      <c r="AH274" s="133"/>
      <c r="AI274" s="120" t="s">
        <v>419</v>
      </c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9"/>
      <c r="AZ274" s="112">
        <f>AZ275</f>
        <v>5795200</v>
      </c>
      <c r="BA274" s="113"/>
      <c r="BB274" s="113"/>
      <c r="BC274" s="113"/>
      <c r="BD274" s="113"/>
      <c r="BE274" s="113"/>
      <c r="BF274" s="113"/>
      <c r="BG274" s="113"/>
      <c r="BH274" s="113"/>
      <c r="BI274" s="113"/>
      <c r="BJ274" s="113"/>
      <c r="BK274" s="113"/>
      <c r="BL274" s="113"/>
      <c r="BM274" s="113"/>
      <c r="BN274" s="113"/>
      <c r="BO274" s="113"/>
      <c r="BP274" s="113"/>
      <c r="BQ274" s="113"/>
      <c r="BR274" s="113"/>
      <c r="BS274" s="113"/>
      <c r="BT274" s="113"/>
      <c r="BU274" s="113"/>
      <c r="BV274" s="114"/>
      <c r="BW274" s="112">
        <f>BW275</f>
        <v>354979.82</v>
      </c>
      <c r="BX274" s="113"/>
      <c r="BY274" s="113"/>
      <c r="BZ274" s="113"/>
      <c r="CA274" s="113"/>
      <c r="CB274" s="113"/>
      <c r="CC274" s="113"/>
      <c r="CD274" s="113"/>
      <c r="CE274" s="113"/>
      <c r="CF274" s="113"/>
      <c r="CG274" s="113"/>
      <c r="CH274" s="113"/>
      <c r="CI274" s="113"/>
      <c r="CJ274" s="113"/>
      <c r="CK274" s="113"/>
      <c r="CL274" s="113"/>
      <c r="CM274" s="113"/>
      <c r="CN274" s="114"/>
      <c r="CO274" s="121">
        <f t="shared" si="13"/>
        <v>5440220.18</v>
      </c>
      <c r="CP274" s="121"/>
      <c r="CQ274" s="121"/>
      <c r="CR274" s="121"/>
      <c r="CS274" s="121"/>
      <c r="CT274" s="121"/>
      <c r="CU274" s="121"/>
      <c r="CV274" s="121"/>
      <c r="CW274" s="121"/>
      <c r="CX274" s="121"/>
      <c r="CY274" s="121"/>
      <c r="CZ274" s="121"/>
      <c r="DA274" s="121"/>
      <c r="DB274" s="121"/>
      <c r="DC274" s="121"/>
      <c r="DD274" s="121"/>
      <c r="DE274" s="121"/>
      <c r="DF274" s="121"/>
    </row>
    <row r="275" spans="1:110" ht="102.75" customHeight="1">
      <c r="A275" s="115" t="s">
        <v>364</v>
      </c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6"/>
      <c r="AC275" s="136" t="s">
        <v>14</v>
      </c>
      <c r="AD275" s="133"/>
      <c r="AE275" s="133"/>
      <c r="AF275" s="133"/>
      <c r="AG275" s="133"/>
      <c r="AH275" s="133"/>
      <c r="AI275" s="120" t="s">
        <v>421</v>
      </c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9"/>
      <c r="AZ275" s="112">
        <f>AZ276</f>
        <v>5795200</v>
      </c>
      <c r="BA275" s="113"/>
      <c r="BB275" s="113"/>
      <c r="BC275" s="113"/>
      <c r="BD275" s="113"/>
      <c r="BE275" s="113"/>
      <c r="BF275" s="113"/>
      <c r="BG275" s="113"/>
      <c r="BH275" s="113"/>
      <c r="BI275" s="113"/>
      <c r="BJ275" s="113"/>
      <c r="BK275" s="113"/>
      <c r="BL275" s="113"/>
      <c r="BM275" s="113"/>
      <c r="BN275" s="113"/>
      <c r="BO275" s="113"/>
      <c r="BP275" s="113"/>
      <c r="BQ275" s="113"/>
      <c r="BR275" s="113"/>
      <c r="BS275" s="113"/>
      <c r="BT275" s="113"/>
      <c r="BU275" s="113"/>
      <c r="BV275" s="114"/>
      <c r="BW275" s="112">
        <f>BW276</f>
        <v>354979.82</v>
      </c>
      <c r="BX275" s="113"/>
      <c r="BY275" s="113"/>
      <c r="BZ275" s="113"/>
      <c r="CA275" s="113"/>
      <c r="CB275" s="113"/>
      <c r="CC275" s="113"/>
      <c r="CD275" s="113"/>
      <c r="CE275" s="113"/>
      <c r="CF275" s="113"/>
      <c r="CG275" s="113"/>
      <c r="CH275" s="113"/>
      <c r="CI275" s="113"/>
      <c r="CJ275" s="113"/>
      <c r="CK275" s="113"/>
      <c r="CL275" s="113"/>
      <c r="CM275" s="113"/>
      <c r="CN275" s="114"/>
      <c r="CO275" s="121">
        <f t="shared" si="13"/>
        <v>5440220.18</v>
      </c>
      <c r="CP275" s="121"/>
      <c r="CQ275" s="121"/>
      <c r="CR275" s="121"/>
      <c r="CS275" s="121"/>
      <c r="CT275" s="121"/>
      <c r="CU275" s="121"/>
      <c r="CV275" s="121"/>
      <c r="CW275" s="121"/>
      <c r="CX275" s="121"/>
      <c r="CY275" s="121"/>
      <c r="CZ275" s="121"/>
      <c r="DA275" s="121"/>
      <c r="DB275" s="121"/>
      <c r="DC275" s="121"/>
      <c r="DD275" s="121"/>
      <c r="DE275" s="121"/>
      <c r="DF275" s="121"/>
    </row>
    <row r="276" spans="1:110" ht="21.75" customHeight="1">
      <c r="A276" s="115" t="s">
        <v>136</v>
      </c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6"/>
      <c r="AC276" s="136" t="s">
        <v>14</v>
      </c>
      <c r="AD276" s="133"/>
      <c r="AE276" s="133"/>
      <c r="AF276" s="133"/>
      <c r="AG276" s="133"/>
      <c r="AH276" s="133"/>
      <c r="AI276" s="120" t="s">
        <v>422</v>
      </c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9"/>
      <c r="AZ276" s="112">
        <f>AZ277</f>
        <v>5795200</v>
      </c>
      <c r="BA276" s="113"/>
      <c r="BB276" s="113"/>
      <c r="BC276" s="113"/>
      <c r="BD276" s="113"/>
      <c r="BE276" s="113"/>
      <c r="BF276" s="113"/>
      <c r="BG276" s="113"/>
      <c r="BH276" s="113"/>
      <c r="BI276" s="113"/>
      <c r="BJ276" s="113"/>
      <c r="BK276" s="113"/>
      <c r="BL276" s="113"/>
      <c r="BM276" s="113"/>
      <c r="BN276" s="113"/>
      <c r="BO276" s="113"/>
      <c r="BP276" s="113"/>
      <c r="BQ276" s="113"/>
      <c r="BR276" s="113"/>
      <c r="BS276" s="113"/>
      <c r="BT276" s="113"/>
      <c r="BU276" s="113"/>
      <c r="BV276" s="114"/>
      <c r="BW276" s="112">
        <f>BW277</f>
        <v>354979.82</v>
      </c>
      <c r="BX276" s="113"/>
      <c r="BY276" s="113"/>
      <c r="BZ276" s="113"/>
      <c r="CA276" s="113"/>
      <c r="CB276" s="113"/>
      <c r="CC276" s="113"/>
      <c r="CD276" s="113"/>
      <c r="CE276" s="113"/>
      <c r="CF276" s="113"/>
      <c r="CG276" s="113"/>
      <c r="CH276" s="113"/>
      <c r="CI276" s="113"/>
      <c r="CJ276" s="113"/>
      <c r="CK276" s="113"/>
      <c r="CL276" s="113"/>
      <c r="CM276" s="113"/>
      <c r="CN276" s="114"/>
      <c r="CO276" s="121">
        <f t="shared" si="13"/>
        <v>5440220.18</v>
      </c>
      <c r="CP276" s="121"/>
      <c r="CQ276" s="121"/>
      <c r="CR276" s="121"/>
      <c r="CS276" s="121"/>
      <c r="CT276" s="121"/>
      <c r="CU276" s="121"/>
      <c r="CV276" s="121"/>
      <c r="CW276" s="121"/>
      <c r="CX276" s="121"/>
      <c r="CY276" s="121"/>
      <c r="CZ276" s="121"/>
      <c r="DA276" s="121"/>
      <c r="DB276" s="121"/>
      <c r="DC276" s="121"/>
      <c r="DD276" s="121"/>
      <c r="DE276" s="121"/>
      <c r="DF276" s="121"/>
    </row>
    <row r="277" spans="1:110" ht="21.75" customHeight="1">
      <c r="A277" s="115" t="s">
        <v>424</v>
      </c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6"/>
      <c r="AC277" s="136" t="s">
        <v>14</v>
      </c>
      <c r="AD277" s="133"/>
      <c r="AE277" s="133"/>
      <c r="AF277" s="133"/>
      <c r="AG277" s="133"/>
      <c r="AH277" s="133"/>
      <c r="AI277" s="120" t="s">
        <v>423</v>
      </c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9"/>
      <c r="AZ277" s="112">
        <f>AZ278</f>
        <v>5795200</v>
      </c>
      <c r="BA277" s="113"/>
      <c r="BB277" s="113"/>
      <c r="BC277" s="113"/>
      <c r="BD277" s="113"/>
      <c r="BE277" s="113"/>
      <c r="BF277" s="113"/>
      <c r="BG277" s="113"/>
      <c r="BH277" s="113"/>
      <c r="BI277" s="113"/>
      <c r="BJ277" s="113"/>
      <c r="BK277" s="113"/>
      <c r="BL277" s="113"/>
      <c r="BM277" s="113"/>
      <c r="BN277" s="113"/>
      <c r="BO277" s="113"/>
      <c r="BP277" s="113"/>
      <c r="BQ277" s="113"/>
      <c r="BR277" s="113"/>
      <c r="BS277" s="113"/>
      <c r="BT277" s="113"/>
      <c r="BU277" s="113"/>
      <c r="BV277" s="114"/>
      <c r="BW277" s="112">
        <f>BW278</f>
        <v>354979.82</v>
      </c>
      <c r="BX277" s="113"/>
      <c r="BY277" s="113"/>
      <c r="BZ277" s="113"/>
      <c r="CA277" s="113"/>
      <c r="CB277" s="113"/>
      <c r="CC277" s="113"/>
      <c r="CD277" s="113"/>
      <c r="CE277" s="113"/>
      <c r="CF277" s="113"/>
      <c r="CG277" s="113"/>
      <c r="CH277" s="113"/>
      <c r="CI277" s="113"/>
      <c r="CJ277" s="113"/>
      <c r="CK277" s="113"/>
      <c r="CL277" s="113"/>
      <c r="CM277" s="113"/>
      <c r="CN277" s="114"/>
      <c r="CO277" s="121">
        <f t="shared" si="13"/>
        <v>5440220.18</v>
      </c>
      <c r="CP277" s="121"/>
      <c r="CQ277" s="121"/>
      <c r="CR277" s="121"/>
      <c r="CS277" s="121"/>
      <c r="CT277" s="121"/>
      <c r="CU277" s="121"/>
      <c r="CV277" s="121"/>
      <c r="CW277" s="121"/>
      <c r="CX277" s="121"/>
      <c r="CY277" s="121"/>
      <c r="CZ277" s="121"/>
      <c r="DA277" s="121"/>
      <c r="DB277" s="121"/>
      <c r="DC277" s="121"/>
      <c r="DD277" s="121"/>
      <c r="DE277" s="121"/>
      <c r="DF277" s="121"/>
    </row>
    <row r="278" spans="1:110" ht="44.25" customHeight="1">
      <c r="A278" s="115" t="s">
        <v>310</v>
      </c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6"/>
      <c r="AC278" s="136" t="s">
        <v>14</v>
      </c>
      <c r="AD278" s="133"/>
      <c r="AE278" s="133"/>
      <c r="AF278" s="133"/>
      <c r="AG278" s="133"/>
      <c r="AH278" s="133"/>
      <c r="AI278" s="120" t="s">
        <v>425</v>
      </c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9"/>
      <c r="AZ278" s="112">
        <v>5795200</v>
      </c>
      <c r="BA278" s="113"/>
      <c r="BB278" s="113"/>
      <c r="BC278" s="113"/>
      <c r="BD278" s="113"/>
      <c r="BE278" s="113"/>
      <c r="BF278" s="113"/>
      <c r="BG278" s="113"/>
      <c r="BH278" s="113"/>
      <c r="BI278" s="113"/>
      <c r="BJ278" s="113"/>
      <c r="BK278" s="113"/>
      <c r="BL278" s="113"/>
      <c r="BM278" s="113"/>
      <c r="BN278" s="113"/>
      <c r="BO278" s="113"/>
      <c r="BP278" s="113"/>
      <c r="BQ278" s="113"/>
      <c r="BR278" s="113"/>
      <c r="BS278" s="113"/>
      <c r="BT278" s="113"/>
      <c r="BU278" s="113"/>
      <c r="BV278" s="114"/>
      <c r="BW278" s="112">
        <v>354979.82</v>
      </c>
      <c r="BX278" s="113"/>
      <c r="BY278" s="113"/>
      <c r="BZ278" s="113"/>
      <c r="CA278" s="113"/>
      <c r="CB278" s="113"/>
      <c r="CC278" s="113"/>
      <c r="CD278" s="113"/>
      <c r="CE278" s="113"/>
      <c r="CF278" s="113"/>
      <c r="CG278" s="113"/>
      <c r="CH278" s="113"/>
      <c r="CI278" s="113"/>
      <c r="CJ278" s="113"/>
      <c r="CK278" s="113"/>
      <c r="CL278" s="113"/>
      <c r="CM278" s="113"/>
      <c r="CN278" s="114"/>
      <c r="CO278" s="121">
        <f>AZ278-BW278</f>
        <v>5440220.18</v>
      </c>
      <c r="CP278" s="121"/>
      <c r="CQ278" s="121"/>
      <c r="CR278" s="121"/>
      <c r="CS278" s="121"/>
      <c r="CT278" s="121"/>
      <c r="CU278" s="121"/>
      <c r="CV278" s="121"/>
      <c r="CW278" s="121"/>
      <c r="CX278" s="121"/>
      <c r="CY278" s="121"/>
      <c r="CZ278" s="121"/>
      <c r="DA278" s="121"/>
      <c r="DB278" s="121"/>
      <c r="DC278" s="121"/>
      <c r="DD278" s="121"/>
      <c r="DE278" s="121"/>
      <c r="DF278" s="121"/>
    </row>
    <row r="279" spans="1:110" ht="21" customHeight="1">
      <c r="A279" s="115" t="str">
        <f>'[6]Месячный отчет Расходы в Excel'!A414</f>
        <v> Социальная политика</v>
      </c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6"/>
      <c r="AC279" s="136" t="s">
        <v>14</v>
      </c>
      <c r="AD279" s="133"/>
      <c r="AE279" s="133"/>
      <c r="AF279" s="133"/>
      <c r="AG279" s="133"/>
      <c r="AH279" s="133"/>
      <c r="AI279" s="120" t="str">
        <f>'[6]Месячный отчет Расходы в Excel'!B414</f>
        <v>951 1000 0000000 000 000</v>
      </c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9"/>
      <c r="AZ279" s="112">
        <f>AZ280</f>
        <v>20000</v>
      </c>
      <c r="BA279" s="113"/>
      <c r="BB279" s="113"/>
      <c r="BC279" s="113"/>
      <c r="BD279" s="113"/>
      <c r="BE279" s="113"/>
      <c r="BF279" s="113"/>
      <c r="BG279" s="113"/>
      <c r="BH279" s="113"/>
      <c r="BI279" s="113"/>
      <c r="BJ279" s="113"/>
      <c r="BK279" s="113"/>
      <c r="BL279" s="113"/>
      <c r="BM279" s="113"/>
      <c r="BN279" s="113"/>
      <c r="BO279" s="113"/>
      <c r="BP279" s="113"/>
      <c r="BQ279" s="113"/>
      <c r="BR279" s="113"/>
      <c r="BS279" s="113"/>
      <c r="BT279" s="113"/>
      <c r="BU279" s="113"/>
      <c r="BV279" s="114"/>
      <c r="BW279" s="112">
        <f>BW280</f>
        <v>20000</v>
      </c>
      <c r="BX279" s="113"/>
      <c r="BY279" s="113"/>
      <c r="BZ279" s="113"/>
      <c r="CA279" s="113"/>
      <c r="CB279" s="113"/>
      <c r="CC279" s="113"/>
      <c r="CD279" s="113"/>
      <c r="CE279" s="113"/>
      <c r="CF279" s="113"/>
      <c r="CG279" s="113"/>
      <c r="CH279" s="113"/>
      <c r="CI279" s="113"/>
      <c r="CJ279" s="113"/>
      <c r="CK279" s="113"/>
      <c r="CL279" s="113"/>
      <c r="CM279" s="113"/>
      <c r="CN279" s="114"/>
      <c r="CO279" s="121">
        <f aca="true" t="shared" si="16" ref="CO279:CO290">AZ279-BW279</f>
        <v>0</v>
      </c>
      <c r="CP279" s="121"/>
      <c r="CQ279" s="121"/>
      <c r="CR279" s="121"/>
      <c r="CS279" s="121"/>
      <c r="CT279" s="121"/>
      <c r="CU279" s="121"/>
      <c r="CV279" s="121"/>
      <c r="CW279" s="121"/>
      <c r="CX279" s="121"/>
      <c r="CY279" s="121"/>
      <c r="CZ279" s="121"/>
      <c r="DA279" s="121"/>
      <c r="DB279" s="121"/>
      <c r="DC279" s="121"/>
      <c r="DD279" s="121"/>
      <c r="DE279" s="121"/>
      <c r="DF279" s="121"/>
    </row>
    <row r="280" spans="1:110" ht="25.5" customHeight="1">
      <c r="A280" s="115" t="str">
        <f>'[6]Месячный отчет Расходы в Excel'!A437</f>
        <v> Другие вопросы в области социальной политики</v>
      </c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6"/>
      <c r="AC280" s="136" t="s">
        <v>14</v>
      </c>
      <c r="AD280" s="133"/>
      <c r="AE280" s="133"/>
      <c r="AF280" s="133"/>
      <c r="AG280" s="133"/>
      <c r="AH280" s="133"/>
      <c r="AI280" s="120" t="str">
        <f>'[6]Месячный отчет Расходы в Excel'!B437</f>
        <v>951 1006 0000000 000 000</v>
      </c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9"/>
      <c r="AZ280" s="112">
        <f aca="true" t="shared" si="17" ref="AZ280:AZ285">AZ281</f>
        <v>20000</v>
      </c>
      <c r="BA280" s="113"/>
      <c r="BB280" s="113"/>
      <c r="BC280" s="113"/>
      <c r="BD280" s="113"/>
      <c r="BE280" s="113"/>
      <c r="BF280" s="113"/>
      <c r="BG280" s="113"/>
      <c r="BH280" s="113"/>
      <c r="BI280" s="113"/>
      <c r="BJ280" s="113"/>
      <c r="BK280" s="113"/>
      <c r="BL280" s="113"/>
      <c r="BM280" s="113"/>
      <c r="BN280" s="113"/>
      <c r="BO280" s="113"/>
      <c r="BP280" s="113"/>
      <c r="BQ280" s="113"/>
      <c r="BR280" s="113"/>
      <c r="BS280" s="113"/>
      <c r="BT280" s="113"/>
      <c r="BU280" s="113"/>
      <c r="BV280" s="114"/>
      <c r="BW280" s="112">
        <f aca="true" t="shared" si="18" ref="BW280:BW285">BW281</f>
        <v>20000</v>
      </c>
      <c r="BX280" s="113"/>
      <c r="BY280" s="113"/>
      <c r="BZ280" s="113"/>
      <c r="CA280" s="113"/>
      <c r="CB280" s="113"/>
      <c r="CC280" s="113"/>
      <c r="CD280" s="113"/>
      <c r="CE280" s="113"/>
      <c r="CF280" s="113"/>
      <c r="CG280" s="113"/>
      <c r="CH280" s="113"/>
      <c r="CI280" s="113"/>
      <c r="CJ280" s="113"/>
      <c r="CK280" s="113"/>
      <c r="CL280" s="113"/>
      <c r="CM280" s="113"/>
      <c r="CN280" s="114"/>
      <c r="CO280" s="121">
        <f t="shared" si="16"/>
        <v>0</v>
      </c>
      <c r="CP280" s="121"/>
      <c r="CQ280" s="121"/>
      <c r="CR280" s="121"/>
      <c r="CS280" s="121"/>
      <c r="CT280" s="121"/>
      <c r="CU280" s="121"/>
      <c r="CV280" s="121"/>
      <c r="CW280" s="121"/>
      <c r="CX280" s="121"/>
      <c r="CY280" s="121"/>
      <c r="CZ280" s="121"/>
      <c r="DA280" s="121"/>
      <c r="DB280" s="121"/>
      <c r="DC280" s="121"/>
      <c r="DD280" s="121"/>
      <c r="DE280" s="121"/>
      <c r="DF280" s="121"/>
    </row>
    <row r="281" spans="1:110" ht="14.25" customHeight="1">
      <c r="A281" s="115" t="str">
        <f>'[6]Месячный отчет Расходы в Excel'!A438</f>
        <v> Резервные фонды</v>
      </c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6"/>
      <c r="AC281" s="136" t="s">
        <v>14</v>
      </c>
      <c r="AD281" s="133"/>
      <c r="AE281" s="133"/>
      <c r="AF281" s="133"/>
      <c r="AG281" s="133"/>
      <c r="AH281" s="133"/>
      <c r="AI281" s="120" t="str">
        <f>'[6]Месячный отчет Расходы в Excel'!B438</f>
        <v>951 1006 0700000 000 000</v>
      </c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9"/>
      <c r="AZ281" s="112">
        <f t="shared" si="17"/>
        <v>20000</v>
      </c>
      <c r="BA281" s="113"/>
      <c r="BB281" s="113"/>
      <c r="BC281" s="113"/>
      <c r="BD281" s="113"/>
      <c r="BE281" s="113"/>
      <c r="BF281" s="113"/>
      <c r="BG281" s="113"/>
      <c r="BH281" s="113"/>
      <c r="BI281" s="113"/>
      <c r="BJ281" s="113"/>
      <c r="BK281" s="113"/>
      <c r="BL281" s="113"/>
      <c r="BM281" s="113"/>
      <c r="BN281" s="113"/>
      <c r="BO281" s="113"/>
      <c r="BP281" s="113"/>
      <c r="BQ281" s="113"/>
      <c r="BR281" s="113"/>
      <c r="BS281" s="113"/>
      <c r="BT281" s="113"/>
      <c r="BU281" s="113"/>
      <c r="BV281" s="114"/>
      <c r="BW281" s="112">
        <f t="shared" si="18"/>
        <v>20000</v>
      </c>
      <c r="BX281" s="113"/>
      <c r="BY281" s="113"/>
      <c r="BZ281" s="113"/>
      <c r="CA281" s="113"/>
      <c r="CB281" s="113"/>
      <c r="CC281" s="113"/>
      <c r="CD281" s="113"/>
      <c r="CE281" s="113"/>
      <c r="CF281" s="113"/>
      <c r="CG281" s="113"/>
      <c r="CH281" s="113"/>
      <c r="CI281" s="113"/>
      <c r="CJ281" s="113"/>
      <c r="CK281" s="113"/>
      <c r="CL281" s="113"/>
      <c r="CM281" s="113"/>
      <c r="CN281" s="114"/>
      <c r="CO281" s="121">
        <f t="shared" si="16"/>
        <v>0</v>
      </c>
      <c r="CP281" s="121"/>
      <c r="CQ281" s="121"/>
      <c r="CR281" s="121"/>
      <c r="CS281" s="121"/>
      <c r="CT281" s="121"/>
      <c r="CU281" s="121"/>
      <c r="CV281" s="121"/>
      <c r="CW281" s="121"/>
      <c r="CX281" s="121"/>
      <c r="CY281" s="121"/>
      <c r="CZ281" s="121"/>
      <c r="DA281" s="121"/>
      <c r="DB281" s="121"/>
      <c r="DC281" s="121"/>
      <c r="DD281" s="121"/>
      <c r="DE281" s="121"/>
      <c r="DF281" s="121"/>
    </row>
    <row r="282" spans="1:110" ht="24.75" customHeight="1">
      <c r="A282" s="115" t="str">
        <f>'[6]Месячный отчет Расходы в Excel'!A439</f>
        <v> Резервные фонды местных администраций</v>
      </c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6"/>
      <c r="AC282" s="136" t="s">
        <v>14</v>
      </c>
      <c r="AD282" s="133"/>
      <c r="AE282" s="133"/>
      <c r="AF282" s="133"/>
      <c r="AG282" s="133"/>
      <c r="AH282" s="133"/>
      <c r="AI282" s="120" t="str">
        <f>'[6]Месячный отчет Расходы в Excel'!B439</f>
        <v>951 1006 0700500 000 000</v>
      </c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9"/>
      <c r="AZ282" s="112">
        <f t="shared" si="17"/>
        <v>20000</v>
      </c>
      <c r="BA282" s="113"/>
      <c r="BB282" s="113"/>
      <c r="BC282" s="113"/>
      <c r="BD282" s="113"/>
      <c r="BE282" s="113"/>
      <c r="BF282" s="113"/>
      <c r="BG282" s="113"/>
      <c r="BH282" s="113"/>
      <c r="BI282" s="113"/>
      <c r="BJ282" s="113"/>
      <c r="BK282" s="113"/>
      <c r="BL282" s="113"/>
      <c r="BM282" s="113"/>
      <c r="BN282" s="113"/>
      <c r="BO282" s="113"/>
      <c r="BP282" s="113"/>
      <c r="BQ282" s="113"/>
      <c r="BR282" s="113"/>
      <c r="BS282" s="113"/>
      <c r="BT282" s="113"/>
      <c r="BU282" s="113"/>
      <c r="BV282" s="114"/>
      <c r="BW282" s="112">
        <f t="shared" si="18"/>
        <v>20000</v>
      </c>
      <c r="BX282" s="113"/>
      <c r="BY282" s="113"/>
      <c r="BZ282" s="113"/>
      <c r="CA282" s="113"/>
      <c r="CB282" s="113"/>
      <c r="CC282" s="113"/>
      <c r="CD282" s="113"/>
      <c r="CE282" s="113"/>
      <c r="CF282" s="113"/>
      <c r="CG282" s="113"/>
      <c r="CH282" s="113"/>
      <c r="CI282" s="113"/>
      <c r="CJ282" s="113"/>
      <c r="CK282" s="113"/>
      <c r="CL282" s="113"/>
      <c r="CM282" s="113"/>
      <c r="CN282" s="114"/>
      <c r="CO282" s="121">
        <f t="shared" si="16"/>
        <v>0</v>
      </c>
      <c r="CP282" s="121"/>
      <c r="CQ282" s="121"/>
      <c r="CR282" s="121"/>
      <c r="CS282" s="121"/>
      <c r="CT282" s="121"/>
      <c r="CU282" s="121"/>
      <c r="CV282" s="121"/>
      <c r="CW282" s="121"/>
      <c r="CX282" s="121"/>
      <c r="CY282" s="121"/>
      <c r="CZ282" s="121"/>
      <c r="DA282" s="121"/>
      <c r="DB282" s="121"/>
      <c r="DC282" s="121"/>
      <c r="DD282" s="121"/>
      <c r="DE282" s="121"/>
      <c r="DF282" s="121"/>
    </row>
    <row r="283" spans="1:110" ht="18" customHeight="1">
      <c r="A283" s="115" t="s">
        <v>209</v>
      </c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6"/>
      <c r="AC283" s="136" t="s">
        <v>14</v>
      </c>
      <c r="AD283" s="133"/>
      <c r="AE283" s="133"/>
      <c r="AF283" s="133"/>
      <c r="AG283" s="133"/>
      <c r="AH283" s="133"/>
      <c r="AI283" s="120" t="s">
        <v>426</v>
      </c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9"/>
      <c r="AZ283" s="112">
        <f t="shared" si="17"/>
        <v>20000</v>
      </c>
      <c r="BA283" s="113"/>
      <c r="BB283" s="113"/>
      <c r="BC283" s="113"/>
      <c r="BD283" s="113"/>
      <c r="BE283" s="113"/>
      <c r="BF283" s="113"/>
      <c r="BG283" s="113"/>
      <c r="BH283" s="113"/>
      <c r="BI283" s="113"/>
      <c r="BJ283" s="113"/>
      <c r="BK283" s="113"/>
      <c r="BL283" s="113"/>
      <c r="BM283" s="113"/>
      <c r="BN283" s="113"/>
      <c r="BO283" s="113"/>
      <c r="BP283" s="113"/>
      <c r="BQ283" s="113"/>
      <c r="BR283" s="113"/>
      <c r="BS283" s="113"/>
      <c r="BT283" s="113"/>
      <c r="BU283" s="113"/>
      <c r="BV283" s="114"/>
      <c r="BW283" s="112">
        <f t="shared" si="18"/>
        <v>20000</v>
      </c>
      <c r="BX283" s="113"/>
      <c r="BY283" s="113"/>
      <c r="BZ283" s="113"/>
      <c r="CA283" s="113"/>
      <c r="CB283" s="113"/>
      <c r="CC283" s="113"/>
      <c r="CD283" s="113"/>
      <c r="CE283" s="113"/>
      <c r="CF283" s="113"/>
      <c r="CG283" s="113"/>
      <c r="CH283" s="113"/>
      <c r="CI283" s="113"/>
      <c r="CJ283" s="113"/>
      <c r="CK283" s="113"/>
      <c r="CL283" s="113"/>
      <c r="CM283" s="113"/>
      <c r="CN283" s="114"/>
      <c r="CO283" s="121">
        <f t="shared" si="16"/>
        <v>0</v>
      </c>
      <c r="CP283" s="121"/>
      <c r="CQ283" s="121"/>
      <c r="CR283" s="121"/>
      <c r="CS283" s="121"/>
      <c r="CT283" s="121"/>
      <c r="CU283" s="121"/>
      <c r="CV283" s="121"/>
      <c r="CW283" s="121"/>
      <c r="CX283" s="121"/>
      <c r="CY283" s="121"/>
      <c r="CZ283" s="121"/>
      <c r="DA283" s="121"/>
      <c r="DB283" s="121"/>
      <c r="DC283" s="121"/>
      <c r="DD283" s="121"/>
      <c r="DE283" s="121"/>
      <c r="DF283" s="121"/>
    </row>
    <row r="284" spans="1:110" ht="18" customHeight="1">
      <c r="A284" s="115" t="str">
        <f>'[6]Месячный отчет Расходы в Excel'!A441</f>
        <v> Расходы</v>
      </c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6"/>
      <c r="AC284" s="136" t="s">
        <v>14</v>
      </c>
      <c r="AD284" s="133"/>
      <c r="AE284" s="133"/>
      <c r="AF284" s="133"/>
      <c r="AG284" s="133"/>
      <c r="AH284" s="133"/>
      <c r="AI284" s="120" t="s">
        <v>427</v>
      </c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9"/>
      <c r="AZ284" s="112">
        <f t="shared" si="17"/>
        <v>20000</v>
      </c>
      <c r="BA284" s="113"/>
      <c r="BB284" s="113"/>
      <c r="BC284" s="113"/>
      <c r="BD284" s="113"/>
      <c r="BE284" s="113"/>
      <c r="BF284" s="113"/>
      <c r="BG284" s="113"/>
      <c r="BH284" s="113"/>
      <c r="BI284" s="113"/>
      <c r="BJ284" s="113"/>
      <c r="BK284" s="113"/>
      <c r="BL284" s="113"/>
      <c r="BM284" s="113"/>
      <c r="BN284" s="113"/>
      <c r="BO284" s="113"/>
      <c r="BP284" s="113"/>
      <c r="BQ284" s="113"/>
      <c r="BR284" s="113"/>
      <c r="BS284" s="113"/>
      <c r="BT284" s="113"/>
      <c r="BU284" s="113"/>
      <c r="BV284" s="114"/>
      <c r="BW284" s="112">
        <f t="shared" si="18"/>
        <v>20000</v>
      </c>
      <c r="BX284" s="113"/>
      <c r="BY284" s="113"/>
      <c r="BZ284" s="113"/>
      <c r="CA284" s="113"/>
      <c r="CB284" s="113"/>
      <c r="CC284" s="113"/>
      <c r="CD284" s="113"/>
      <c r="CE284" s="113"/>
      <c r="CF284" s="113"/>
      <c r="CG284" s="113"/>
      <c r="CH284" s="113"/>
      <c r="CI284" s="113"/>
      <c r="CJ284" s="113"/>
      <c r="CK284" s="113"/>
      <c r="CL284" s="113"/>
      <c r="CM284" s="113"/>
      <c r="CN284" s="114"/>
      <c r="CO284" s="121">
        <f t="shared" si="16"/>
        <v>0</v>
      </c>
      <c r="CP284" s="121"/>
      <c r="CQ284" s="121"/>
      <c r="CR284" s="121"/>
      <c r="CS284" s="121"/>
      <c r="CT284" s="121"/>
      <c r="CU284" s="121"/>
      <c r="CV284" s="121"/>
      <c r="CW284" s="121"/>
      <c r="CX284" s="121"/>
      <c r="CY284" s="121"/>
      <c r="CZ284" s="121"/>
      <c r="DA284" s="121"/>
      <c r="DB284" s="121"/>
      <c r="DC284" s="121"/>
      <c r="DD284" s="121"/>
      <c r="DE284" s="121"/>
      <c r="DF284" s="121"/>
    </row>
    <row r="285" spans="1:110" ht="21.75" customHeight="1">
      <c r="A285" s="115" t="str">
        <f>'[6]Месячный отчет Расходы в Excel'!A442</f>
        <v> Безвозмездные перечисления организациям</v>
      </c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6"/>
      <c r="AC285" s="136" t="s">
        <v>14</v>
      </c>
      <c r="AD285" s="133"/>
      <c r="AE285" s="133"/>
      <c r="AF285" s="133"/>
      <c r="AG285" s="133"/>
      <c r="AH285" s="133"/>
      <c r="AI285" s="120" t="s">
        <v>428</v>
      </c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8"/>
      <c r="AW285" s="118"/>
      <c r="AX285" s="118"/>
      <c r="AY285" s="119"/>
      <c r="AZ285" s="112">
        <f t="shared" si="17"/>
        <v>20000</v>
      </c>
      <c r="BA285" s="113"/>
      <c r="BB285" s="113"/>
      <c r="BC285" s="113"/>
      <c r="BD285" s="113"/>
      <c r="BE285" s="113"/>
      <c r="BF285" s="113"/>
      <c r="BG285" s="113"/>
      <c r="BH285" s="113"/>
      <c r="BI285" s="113"/>
      <c r="BJ285" s="113"/>
      <c r="BK285" s="113"/>
      <c r="BL285" s="113"/>
      <c r="BM285" s="113"/>
      <c r="BN285" s="113"/>
      <c r="BO285" s="113"/>
      <c r="BP285" s="113"/>
      <c r="BQ285" s="113"/>
      <c r="BR285" s="113"/>
      <c r="BS285" s="113"/>
      <c r="BT285" s="113"/>
      <c r="BU285" s="113"/>
      <c r="BV285" s="114"/>
      <c r="BW285" s="112">
        <f t="shared" si="18"/>
        <v>20000</v>
      </c>
      <c r="BX285" s="113"/>
      <c r="BY285" s="113"/>
      <c r="BZ285" s="113"/>
      <c r="CA285" s="113"/>
      <c r="CB285" s="113"/>
      <c r="CC285" s="113"/>
      <c r="CD285" s="113"/>
      <c r="CE285" s="113"/>
      <c r="CF285" s="113"/>
      <c r="CG285" s="113"/>
      <c r="CH285" s="113"/>
      <c r="CI285" s="113"/>
      <c r="CJ285" s="113"/>
      <c r="CK285" s="113"/>
      <c r="CL285" s="113"/>
      <c r="CM285" s="113"/>
      <c r="CN285" s="114"/>
      <c r="CO285" s="121">
        <f t="shared" si="16"/>
        <v>0</v>
      </c>
      <c r="CP285" s="121"/>
      <c r="CQ285" s="121"/>
      <c r="CR285" s="121"/>
      <c r="CS285" s="121"/>
      <c r="CT285" s="121"/>
      <c r="CU285" s="121"/>
      <c r="CV285" s="121"/>
      <c r="CW285" s="121"/>
      <c r="CX285" s="121"/>
      <c r="CY285" s="121"/>
      <c r="CZ285" s="121"/>
      <c r="DA285" s="121"/>
      <c r="DB285" s="121"/>
      <c r="DC285" s="121"/>
      <c r="DD285" s="121"/>
      <c r="DE285" s="121"/>
      <c r="DF285" s="121"/>
    </row>
    <row r="286" spans="1:110" ht="54" customHeight="1">
      <c r="A286" s="115" t="str">
        <f>'[6]Месячный отчет Расходы в Excel'!A443</f>
        <v> Безвозмездные перечисления организациям, за исключением государственных и муниципальных организаций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6"/>
      <c r="AC286" s="136" t="s">
        <v>14</v>
      </c>
      <c r="AD286" s="133"/>
      <c r="AE286" s="133"/>
      <c r="AF286" s="133"/>
      <c r="AG286" s="133"/>
      <c r="AH286" s="133"/>
      <c r="AI286" s="120" t="s">
        <v>429</v>
      </c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9"/>
      <c r="AZ286" s="112">
        <v>20000</v>
      </c>
      <c r="BA286" s="113"/>
      <c r="BB286" s="113"/>
      <c r="BC286" s="113"/>
      <c r="BD286" s="113"/>
      <c r="BE286" s="113"/>
      <c r="BF286" s="113"/>
      <c r="BG286" s="113"/>
      <c r="BH286" s="113"/>
      <c r="BI286" s="113"/>
      <c r="BJ286" s="113"/>
      <c r="BK286" s="113"/>
      <c r="BL286" s="113"/>
      <c r="BM286" s="113"/>
      <c r="BN286" s="113"/>
      <c r="BO286" s="113"/>
      <c r="BP286" s="113"/>
      <c r="BQ286" s="113"/>
      <c r="BR286" s="113"/>
      <c r="BS286" s="113"/>
      <c r="BT286" s="113"/>
      <c r="BU286" s="113"/>
      <c r="BV286" s="114"/>
      <c r="BW286" s="112">
        <v>20000</v>
      </c>
      <c r="BX286" s="113"/>
      <c r="BY286" s="113"/>
      <c r="BZ286" s="113"/>
      <c r="CA286" s="113"/>
      <c r="CB286" s="113"/>
      <c r="CC286" s="113"/>
      <c r="CD286" s="113"/>
      <c r="CE286" s="113"/>
      <c r="CF286" s="113"/>
      <c r="CG286" s="113"/>
      <c r="CH286" s="113"/>
      <c r="CI286" s="113"/>
      <c r="CJ286" s="113"/>
      <c r="CK286" s="113"/>
      <c r="CL286" s="113"/>
      <c r="CM286" s="113"/>
      <c r="CN286" s="114"/>
      <c r="CO286" s="121">
        <f t="shared" si="16"/>
        <v>0</v>
      </c>
      <c r="CP286" s="121"/>
      <c r="CQ286" s="121"/>
      <c r="CR286" s="121"/>
      <c r="CS286" s="121"/>
      <c r="CT286" s="121"/>
      <c r="CU286" s="121"/>
      <c r="CV286" s="121"/>
      <c r="CW286" s="121"/>
      <c r="CX286" s="121"/>
      <c r="CY286" s="121"/>
      <c r="CZ286" s="121"/>
      <c r="DA286" s="121"/>
      <c r="DB286" s="121"/>
      <c r="DC286" s="121"/>
      <c r="DD286" s="121"/>
      <c r="DE286" s="121"/>
      <c r="DF286" s="121"/>
    </row>
    <row r="287" spans="1:110" ht="16.5" customHeight="1">
      <c r="A287" s="115" t="str">
        <f>'[6]Месячный отчет Расходы в Excel'!A444</f>
        <v> Физическая культура и спорт</v>
      </c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6"/>
      <c r="AC287" s="136" t="s">
        <v>14</v>
      </c>
      <c r="AD287" s="133"/>
      <c r="AE287" s="133"/>
      <c r="AF287" s="133"/>
      <c r="AG287" s="133"/>
      <c r="AH287" s="133"/>
      <c r="AI287" s="120" t="str">
        <f>'[6]Месячный отчет Расходы в Excel'!B444</f>
        <v>951 1100 0000000 000 000</v>
      </c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9"/>
      <c r="AZ287" s="112">
        <f>AZ288</f>
        <v>247600</v>
      </c>
      <c r="BA287" s="113"/>
      <c r="BB287" s="113"/>
      <c r="BC287" s="113"/>
      <c r="BD287" s="113"/>
      <c r="BE287" s="113"/>
      <c r="BF287" s="113"/>
      <c r="BG287" s="113"/>
      <c r="BH287" s="113"/>
      <c r="BI287" s="113"/>
      <c r="BJ287" s="113"/>
      <c r="BK287" s="113"/>
      <c r="BL287" s="113"/>
      <c r="BM287" s="113"/>
      <c r="BN287" s="113"/>
      <c r="BO287" s="113"/>
      <c r="BP287" s="113"/>
      <c r="BQ287" s="113"/>
      <c r="BR287" s="113"/>
      <c r="BS287" s="113"/>
      <c r="BT287" s="113"/>
      <c r="BU287" s="113"/>
      <c r="BV287" s="114"/>
      <c r="BW287" s="112">
        <f>BW288</f>
        <v>45000</v>
      </c>
      <c r="BX287" s="113"/>
      <c r="BY287" s="113"/>
      <c r="BZ287" s="113"/>
      <c r="CA287" s="113"/>
      <c r="CB287" s="113"/>
      <c r="CC287" s="113"/>
      <c r="CD287" s="113"/>
      <c r="CE287" s="113"/>
      <c r="CF287" s="113"/>
      <c r="CG287" s="113"/>
      <c r="CH287" s="113"/>
      <c r="CI287" s="113"/>
      <c r="CJ287" s="113"/>
      <c r="CK287" s="113"/>
      <c r="CL287" s="113"/>
      <c r="CM287" s="113"/>
      <c r="CN287" s="114"/>
      <c r="CO287" s="121">
        <f t="shared" si="16"/>
        <v>202600</v>
      </c>
      <c r="CP287" s="121"/>
      <c r="CQ287" s="121"/>
      <c r="CR287" s="121"/>
      <c r="CS287" s="121"/>
      <c r="CT287" s="121"/>
      <c r="CU287" s="121"/>
      <c r="CV287" s="121"/>
      <c r="CW287" s="121"/>
      <c r="CX287" s="121"/>
      <c r="CY287" s="121"/>
      <c r="CZ287" s="121"/>
      <c r="DA287" s="121"/>
      <c r="DB287" s="121"/>
      <c r="DC287" s="121"/>
      <c r="DD287" s="121"/>
      <c r="DE287" s="121"/>
      <c r="DF287" s="121"/>
    </row>
    <row r="288" spans="1:110" ht="29.25" customHeight="1">
      <c r="A288" s="115" t="s">
        <v>431</v>
      </c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6"/>
      <c r="AC288" s="136" t="s">
        <v>14</v>
      </c>
      <c r="AD288" s="133"/>
      <c r="AE288" s="133"/>
      <c r="AF288" s="133"/>
      <c r="AG288" s="133"/>
      <c r="AH288" s="133"/>
      <c r="AI288" s="120" t="s">
        <v>430</v>
      </c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8"/>
      <c r="AW288" s="118"/>
      <c r="AX288" s="118"/>
      <c r="AY288" s="119"/>
      <c r="AZ288" s="112">
        <f>AZ289</f>
        <v>247600</v>
      </c>
      <c r="BA288" s="113"/>
      <c r="BB288" s="113"/>
      <c r="BC288" s="113"/>
      <c r="BD288" s="113"/>
      <c r="BE288" s="113"/>
      <c r="BF288" s="113"/>
      <c r="BG288" s="113"/>
      <c r="BH288" s="113"/>
      <c r="BI288" s="113"/>
      <c r="BJ288" s="113"/>
      <c r="BK288" s="113"/>
      <c r="BL288" s="113"/>
      <c r="BM288" s="113"/>
      <c r="BN288" s="113"/>
      <c r="BO288" s="113"/>
      <c r="BP288" s="113"/>
      <c r="BQ288" s="113"/>
      <c r="BR288" s="113"/>
      <c r="BS288" s="113"/>
      <c r="BT288" s="113"/>
      <c r="BU288" s="113"/>
      <c r="BV288" s="114"/>
      <c r="BW288" s="112">
        <f>BW289</f>
        <v>45000</v>
      </c>
      <c r="BX288" s="113"/>
      <c r="BY288" s="113"/>
      <c r="BZ288" s="113"/>
      <c r="CA288" s="113"/>
      <c r="CB288" s="113"/>
      <c r="CC288" s="113"/>
      <c r="CD288" s="113"/>
      <c r="CE288" s="113"/>
      <c r="CF288" s="113"/>
      <c r="CG288" s="113"/>
      <c r="CH288" s="113"/>
      <c r="CI288" s="113"/>
      <c r="CJ288" s="113"/>
      <c r="CK288" s="113"/>
      <c r="CL288" s="113"/>
      <c r="CM288" s="113"/>
      <c r="CN288" s="114"/>
      <c r="CO288" s="121">
        <f t="shared" si="16"/>
        <v>202600</v>
      </c>
      <c r="CP288" s="121"/>
      <c r="CQ288" s="121"/>
      <c r="CR288" s="121"/>
      <c r="CS288" s="121"/>
      <c r="CT288" s="121"/>
      <c r="CU288" s="121"/>
      <c r="CV288" s="121"/>
      <c r="CW288" s="121"/>
      <c r="CX288" s="121"/>
      <c r="CY288" s="121"/>
      <c r="CZ288" s="121"/>
      <c r="DA288" s="121"/>
      <c r="DB288" s="121"/>
      <c r="DC288" s="121"/>
      <c r="DD288" s="121"/>
      <c r="DE288" s="121"/>
      <c r="DF288" s="121"/>
    </row>
    <row r="289" spans="1:110" ht="21" customHeight="1">
      <c r="A289" s="115" t="s">
        <v>66</v>
      </c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6"/>
      <c r="AC289" s="136" t="s">
        <v>14</v>
      </c>
      <c r="AD289" s="133"/>
      <c r="AE289" s="133"/>
      <c r="AF289" s="133"/>
      <c r="AG289" s="133"/>
      <c r="AH289" s="133"/>
      <c r="AI289" s="120" t="s">
        <v>432</v>
      </c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9"/>
      <c r="AZ289" s="112">
        <f>AZ290</f>
        <v>247600</v>
      </c>
      <c r="BA289" s="113"/>
      <c r="BB289" s="113"/>
      <c r="BC289" s="113"/>
      <c r="BD289" s="113"/>
      <c r="BE289" s="113"/>
      <c r="BF289" s="113"/>
      <c r="BG289" s="113"/>
      <c r="BH289" s="113"/>
      <c r="BI289" s="113"/>
      <c r="BJ289" s="113"/>
      <c r="BK289" s="113"/>
      <c r="BL289" s="113"/>
      <c r="BM289" s="113"/>
      <c r="BN289" s="113"/>
      <c r="BO289" s="113"/>
      <c r="BP289" s="113"/>
      <c r="BQ289" s="113"/>
      <c r="BR289" s="113"/>
      <c r="BS289" s="113"/>
      <c r="BT289" s="113"/>
      <c r="BU289" s="113"/>
      <c r="BV289" s="114"/>
      <c r="BW289" s="112">
        <f>BW290</f>
        <v>45000</v>
      </c>
      <c r="BX289" s="113"/>
      <c r="BY289" s="113"/>
      <c r="BZ289" s="113"/>
      <c r="CA289" s="113"/>
      <c r="CB289" s="113"/>
      <c r="CC289" s="113"/>
      <c r="CD289" s="113"/>
      <c r="CE289" s="113"/>
      <c r="CF289" s="113"/>
      <c r="CG289" s="113"/>
      <c r="CH289" s="113"/>
      <c r="CI289" s="113"/>
      <c r="CJ289" s="113"/>
      <c r="CK289" s="113"/>
      <c r="CL289" s="113"/>
      <c r="CM289" s="113"/>
      <c r="CN289" s="114"/>
      <c r="CO289" s="121">
        <f t="shared" si="16"/>
        <v>202600</v>
      </c>
      <c r="CP289" s="121"/>
      <c r="CQ289" s="121"/>
      <c r="CR289" s="121"/>
      <c r="CS289" s="121"/>
      <c r="CT289" s="121"/>
      <c r="CU289" s="121"/>
      <c r="CV289" s="121"/>
      <c r="CW289" s="121"/>
      <c r="CX289" s="121"/>
      <c r="CY289" s="121"/>
      <c r="CZ289" s="121"/>
      <c r="DA289" s="121"/>
      <c r="DB289" s="121"/>
      <c r="DC289" s="121"/>
      <c r="DD289" s="121"/>
      <c r="DE289" s="121"/>
      <c r="DF289" s="121"/>
    </row>
    <row r="290" spans="1:110" ht="96.75" customHeight="1">
      <c r="A290" s="115" t="s">
        <v>434</v>
      </c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6"/>
      <c r="AC290" s="136" t="s">
        <v>14</v>
      </c>
      <c r="AD290" s="133"/>
      <c r="AE290" s="133"/>
      <c r="AF290" s="133"/>
      <c r="AG290" s="133"/>
      <c r="AH290" s="133"/>
      <c r="AI290" s="120" t="s">
        <v>433</v>
      </c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9"/>
      <c r="AZ290" s="112">
        <f>AZ291</f>
        <v>247600</v>
      </c>
      <c r="BA290" s="113"/>
      <c r="BB290" s="113"/>
      <c r="BC290" s="113"/>
      <c r="BD290" s="113"/>
      <c r="BE290" s="113"/>
      <c r="BF290" s="113"/>
      <c r="BG290" s="113"/>
      <c r="BH290" s="113"/>
      <c r="BI290" s="113"/>
      <c r="BJ290" s="113"/>
      <c r="BK290" s="113"/>
      <c r="BL290" s="113"/>
      <c r="BM290" s="113"/>
      <c r="BN290" s="113"/>
      <c r="BO290" s="113"/>
      <c r="BP290" s="113"/>
      <c r="BQ290" s="113"/>
      <c r="BR290" s="113"/>
      <c r="BS290" s="113"/>
      <c r="BT290" s="113"/>
      <c r="BU290" s="113"/>
      <c r="BV290" s="114"/>
      <c r="BW290" s="112">
        <f>BW291</f>
        <v>45000</v>
      </c>
      <c r="BX290" s="113"/>
      <c r="BY290" s="113"/>
      <c r="BZ290" s="113"/>
      <c r="CA290" s="113"/>
      <c r="CB290" s="113"/>
      <c r="CC290" s="113"/>
      <c r="CD290" s="113"/>
      <c r="CE290" s="113"/>
      <c r="CF290" s="113"/>
      <c r="CG290" s="113"/>
      <c r="CH290" s="113"/>
      <c r="CI290" s="113"/>
      <c r="CJ290" s="113"/>
      <c r="CK290" s="113"/>
      <c r="CL290" s="113"/>
      <c r="CM290" s="113"/>
      <c r="CN290" s="114"/>
      <c r="CO290" s="121">
        <f t="shared" si="16"/>
        <v>202600</v>
      </c>
      <c r="CP290" s="121"/>
      <c r="CQ290" s="121"/>
      <c r="CR290" s="121"/>
      <c r="CS290" s="121"/>
      <c r="CT290" s="121"/>
      <c r="CU290" s="121"/>
      <c r="CV290" s="121"/>
      <c r="CW290" s="121"/>
      <c r="CX290" s="121"/>
      <c r="CY290" s="121"/>
      <c r="CZ290" s="121"/>
      <c r="DA290" s="121"/>
      <c r="DB290" s="121"/>
      <c r="DC290" s="121"/>
      <c r="DD290" s="121"/>
      <c r="DE290" s="121"/>
      <c r="DF290" s="121"/>
    </row>
    <row r="291" spans="1:110" ht="39.75" customHeight="1">
      <c r="A291" s="115" t="s">
        <v>147</v>
      </c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6"/>
      <c r="AC291" s="136" t="s">
        <v>14</v>
      </c>
      <c r="AD291" s="133"/>
      <c r="AE291" s="133"/>
      <c r="AF291" s="133"/>
      <c r="AG291" s="133"/>
      <c r="AH291" s="133"/>
      <c r="AI291" s="120" t="s">
        <v>435</v>
      </c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9"/>
      <c r="AZ291" s="112">
        <f>AZ292+AZ294</f>
        <v>247600</v>
      </c>
      <c r="BA291" s="113"/>
      <c r="BB291" s="113"/>
      <c r="BC291" s="113"/>
      <c r="BD291" s="113"/>
      <c r="BE291" s="113"/>
      <c r="BF291" s="113"/>
      <c r="BG291" s="113"/>
      <c r="BH291" s="113"/>
      <c r="BI291" s="113"/>
      <c r="BJ291" s="113"/>
      <c r="BK291" s="113"/>
      <c r="BL291" s="113"/>
      <c r="BM291" s="113"/>
      <c r="BN291" s="113"/>
      <c r="BO291" s="113"/>
      <c r="BP291" s="113"/>
      <c r="BQ291" s="113"/>
      <c r="BR291" s="113"/>
      <c r="BS291" s="113"/>
      <c r="BT291" s="113"/>
      <c r="BU291" s="113"/>
      <c r="BV291" s="114"/>
      <c r="BW291" s="112">
        <f>BW292+BW294</f>
        <v>45000</v>
      </c>
      <c r="BX291" s="113"/>
      <c r="BY291" s="113"/>
      <c r="BZ291" s="113"/>
      <c r="CA291" s="113"/>
      <c r="CB291" s="113"/>
      <c r="CC291" s="113"/>
      <c r="CD291" s="113"/>
      <c r="CE291" s="113"/>
      <c r="CF291" s="113"/>
      <c r="CG291" s="113"/>
      <c r="CH291" s="113"/>
      <c r="CI291" s="113"/>
      <c r="CJ291" s="113"/>
      <c r="CK291" s="113"/>
      <c r="CL291" s="113"/>
      <c r="CM291" s="113"/>
      <c r="CN291" s="114"/>
      <c r="CO291" s="121">
        <f>AZ291-BW291</f>
        <v>202600</v>
      </c>
      <c r="CP291" s="121"/>
      <c r="CQ291" s="121"/>
      <c r="CR291" s="121"/>
      <c r="CS291" s="121"/>
      <c r="CT291" s="121"/>
      <c r="CU291" s="121"/>
      <c r="CV291" s="121"/>
      <c r="CW291" s="121"/>
      <c r="CX291" s="121"/>
      <c r="CY291" s="121"/>
      <c r="CZ291" s="121"/>
      <c r="DA291" s="121"/>
      <c r="DB291" s="121"/>
      <c r="DC291" s="121"/>
      <c r="DD291" s="121"/>
      <c r="DE291" s="121"/>
      <c r="DF291" s="121"/>
    </row>
    <row r="292" spans="1:110" ht="21" customHeight="1">
      <c r="A292" s="115" t="s">
        <v>136</v>
      </c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6"/>
      <c r="AC292" s="117" t="s">
        <v>14</v>
      </c>
      <c r="AD292" s="118"/>
      <c r="AE292" s="118"/>
      <c r="AF292" s="118"/>
      <c r="AG292" s="118"/>
      <c r="AH292" s="119"/>
      <c r="AI292" s="120" t="s">
        <v>436</v>
      </c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9"/>
      <c r="AZ292" s="112">
        <f>AZ293</f>
        <v>177600</v>
      </c>
      <c r="BA292" s="113"/>
      <c r="BB292" s="113"/>
      <c r="BC292" s="113"/>
      <c r="BD292" s="113"/>
      <c r="BE292" s="113"/>
      <c r="BF292" s="113"/>
      <c r="BG292" s="113"/>
      <c r="BH292" s="113"/>
      <c r="BI292" s="113"/>
      <c r="BJ292" s="113"/>
      <c r="BK292" s="113"/>
      <c r="BL292" s="113"/>
      <c r="BM292" s="113"/>
      <c r="BN292" s="113"/>
      <c r="BO292" s="113"/>
      <c r="BP292" s="113"/>
      <c r="BQ292" s="113"/>
      <c r="BR292" s="113"/>
      <c r="BS292" s="113"/>
      <c r="BT292" s="113"/>
      <c r="BU292" s="113"/>
      <c r="BV292" s="114"/>
      <c r="BW292" s="112">
        <f>BW293</f>
        <v>45000</v>
      </c>
      <c r="BX292" s="113"/>
      <c r="BY292" s="113"/>
      <c r="BZ292" s="113"/>
      <c r="CA292" s="113"/>
      <c r="CB292" s="113"/>
      <c r="CC292" s="113"/>
      <c r="CD292" s="113"/>
      <c r="CE292" s="113"/>
      <c r="CF292" s="113"/>
      <c r="CG292" s="113"/>
      <c r="CH292" s="113"/>
      <c r="CI292" s="113"/>
      <c r="CJ292" s="113"/>
      <c r="CK292" s="113"/>
      <c r="CL292" s="113"/>
      <c r="CM292" s="113"/>
      <c r="CN292" s="114"/>
      <c r="CO292" s="121">
        <f>AZ292-BW292</f>
        <v>132600</v>
      </c>
      <c r="CP292" s="121"/>
      <c r="CQ292" s="121"/>
      <c r="CR292" s="121"/>
      <c r="CS292" s="121"/>
      <c r="CT292" s="121"/>
      <c r="CU292" s="121"/>
      <c r="CV292" s="121"/>
      <c r="CW292" s="121"/>
      <c r="CX292" s="121"/>
      <c r="CY292" s="121"/>
      <c r="CZ292" s="121"/>
      <c r="DA292" s="121"/>
      <c r="DB292" s="121"/>
      <c r="DC292" s="121"/>
      <c r="DD292" s="121"/>
      <c r="DE292" s="121"/>
      <c r="DF292" s="121"/>
    </row>
    <row r="293" spans="1:110" ht="12">
      <c r="A293" s="115" t="s">
        <v>57</v>
      </c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6"/>
      <c r="AC293" s="136" t="s">
        <v>14</v>
      </c>
      <c r="AD293" s="133"/>
      <c r="AE293" s="133"/>
      <c r="AF293" s="133"/>
      <c r="AG293" s="133"/>
      <c r="AH293" s="133"/>
      <c r="AI293" s="120" t="s">
        <v>437</v>
      </c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9"/>
      <c r="AZ293" s="112">
        <v>177600</v>
      </c>
      <c r="BA293" s="113"/>
      <c r="BB293" s="113"/>
      <c r="BC293" s="113"/>
      <c r="BD293" s="113"/>
      <c r="BE293" s="113"/>
      <c r="BF293" s="113"/>
      <c r="BG293" s="113"/>
      <c r="BH293" s="113"/>
      <c r="BI293" s="113"/>
      <c r="BJ293" s="113"/>
      <c r="BK293" s="113"/>
      <c r="BL293" s="113"/>
      <c r="BM293" s="113"/>
      <c r="BN293" s="113"/>
      <c r="BO293" s="113"/>
      <c r="BP293" s="113"/>
      <c r="BQ293" s="113"/>
      <c r="BR293" s="113"/>
      <c r="BS293" s="113"/>
      <c r="BT293" s="113"/>
      <c r="BU293" s="113"/>
      <c r="BV293" s="114"/>
      <c r="BW293" s="112">
        <v>45000</v>
      </c>
      <c r="BX293" s="113"/>
      <c r="BY293" s="113"/>
      <c r="BZ293" s="113"/>
      <c r="CA293" s="113"/>
      <c r="CB293" s="113"/>
      <c r="CC293" s="113"/>
      <c r="CD293" s="113"/>
      <c r="CE293" s="113"/>
      <c r="CF293" s="113"/>
      <c r="CG293" s="113"/>
      <c r="CH293" s="113"/>
      <c r="CI293" s="113"/>
      <c r="CJ293" s="113"/>
      <c r="CK293" s="113"/>
      <c r="CL293" s="113"/>
      <c r="CM293" s="113"/>
      <c r="CN293" s="114"/>
      <c r="CO293" s="121">
        <f>AZ293-BW293</f>
        <v>132600</v>
      </c>
      <c r="CP293" s="121"/>
      <c r="CQ293" s="121"/>
      <c r="CR293" s="121"/>
      <c r="CS293" s="121"/>
      <c r="CT293" s="121"/>
      <c r="CU293" s="121"/>
      <c r="CV293" s="121"/>
      <c r="CW293" s="121"/>
      <c r="CX293" s="121"/>
      <c r="CY293" s="121"/>
      <c r="CZ293" s="121"/>
      <c r="DA293" s="121"/>
      <c r="DB293" s="121"/>
      <c r="DC293" s="121"/>
      <c r="DD293" s="121"/>
      <c r="DE293" s="121"/>
      <c r="DF293" s="121"/>
    </row>
    <row r="294" spans="1:110" ht="29.25" customHeight="1">
      <c r="A294" s="115" t="s">
        <v>70</v>
      </c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6"/>
      <c r="AC294" s="136" t="s">
        <v>14</v>
      </c>
      <c r="AD294" s="133"/>
      <c r="AE294" s="133"/>
      <c r="AF294" s="133"/>
      <c r="AG294" s="133"/>
      <c r="AH294" s="133"/>
      <c r="AI294" s="120" t="s">
        <v>438</v>
      </c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18"/>
      <c r="AX294" s="118"/>
      <c r="AY294" s="119"/>
      <c r="AZ294" s="112">
        <f>AZ295</f>
        <v>70000</v>
      </c>
      <c r="BA294" s="113"/>
      <c r="BB294" s="113"/>
      <c r="BC294" s="113"/>
      <c r="BD294" s="113"/>
      <c r="BE294" s="113"/>
      <c r="BF294" s="113"/>
      <c r="BG294" s="113"/>
      <c r="BH294" s="113"/>
      <c r="BI294" s="113"/>
      <c r="BJ294" s="113"/>
      <c r="BK294" s="113"/>
      <c r="BL294" s="113"/>
      <c r="BM294" s="113"/>
      <c r="BN294" s="113"/>
      <c r="BO294" s="113"/>
      <c r="BP294" s="113"/>
      <c r="BQ294" s="113"/>
      <c r="BR294" s="113"/>
      <c r="BS294" s="113"/>
      <c r="BT294" s="113"/>
      <c r="BU294" s="113"/>
      <c r="BV294" s="114"/>
      <c r="BW294" s="112">
        <f>BW295</f>
        <v>0</v>
      </c>
      <c r="BX294" s="113"/>
      <c r="BY294" s="113"/>
      <c r="BZ294" s="113"/>
      <c r="CA294" s="113"/>
      <c r="CB294" s="113"/>
      <c r="CC294" s="113"/>
      <c r="CD294" s="113"/>
      <c r="CE294" s="113"/>
      <c r="CF294" s="113"/>
      <c r="CG294" s="113"/>
      <c r="CH294" s="113"/>
      <c r="CI294" s="113"/>
      <c r="CJ294" s="113"/>
      <c r="CK294" s="113"/>
      <c r="CL294" s="113"/>
      <c r="CM294" s="113"/>
      <c r="CN294" s="114"/>
      <c r="CO294" s="121">
        <f>AZ294-BW294</f>
        <v>70000</v>
      </c>
      <c r="CP294" s="121"/>
      <c r="CQ294" s="121"/>
      <c r="CR294" s="121"/>
      <c r="CS294" s="121"/>
      <c r="CT294" s="121"/>
      <c r="CU294" s="121"/>
      <c r="CV294" s="121"/>
      <c r="CW294" s="121"/>
      <c r="CX294" s="121"/>
      <c r="CY294" s="121"/>
      <c r="CZ294" s="121"/>
      <c r="DA294" s="121"/>
      <c r="DB294" s="121"/>
      <c r="DC294" s="121"/>
      <c r="DD294" s="121"/>
      <c r="DE294" s="121"/>
      <c r="DF294" s="121"/>
    </row>
    <row r="295" spans="1:110" ht="22.5" customHeight="1">
      <c r="A295" s="115" t="s">
        <v>98</v>
      </c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6"/>
      <c r="AC295" s="136" t="s">
        <v>14</v>
      </c>
      <c r="AD295" s="133"/>
      <c r="AE295" s="133"/>
      <c r="AF295" s="133"/>
      <c r="AG295" s="133"/>
      <c r="AH295" s="133"/>
      <c r="AI295" s="120" t="s">
        <v>439</v>
      </c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9"/>
      <c r="AZ295" s="112">
        <v>70000</v>
      </c>
      <c r="BA295" s="113"/>
      <c r="BB295" s="113"/>
      <c r="BC295" s="113"/>
      <c r="BD295" s="113"/>
      <c r="BE295" s="113"/>
      <c r="BF295" s="113"/>
      <c r="BG295" s="113"/>
      <c r="BH295" s="113"/>
      <c r="BI295" s="113"/>
      <c r="BJ295" s="113"/>
      <c r="BK295" s="113"/>
      <c r="BL295" s="113"/>
      <c r="BM295" s="113"/>
      <c r="BN295" s="113"/>
      <c r="BO295" s="113"/>
      <c r="BP295" s="113"/>
      <c r="BQ295" s="113"/>
      <c r="BR295" s="113"/>
      <c r="BS295" s="113"/>
      <c r="BT295" s="113"/>
      <c r="BU295" s="113"/>
      <c r="BV295" s="114"/>
      <c r="BW295" s="112">
        <v>0</v>
      </c>
      <c r="BX295" s="113"/>
      <c r="BY295" s="113"/>
      <c r="BZ295" s="113"/>
      <c r="CA295" s="113"/>
      <c r="CB295" s="113"/>
      <c r="CC295" s="113"/>
      <c r="CD295" s="113"/>
      <c r="CE295" s="113"/>
      <c r="CF295" s="113"/>
      <c r="CG295" s="113"/>
      <c r="CH295" s="113"/>
      <c r="CI295" s="113"/>
      <c r="CJ295" s="113"/>
      <c r="CK295" s="113"/>
      <c r="CL295" s="113"/>
      <c r="CM295" s="113"/>
      <c r="CN295" s="114"/>
      <c r="CO295" s="121">
        <f>AZ295-BW295</f>
        <v>70000</v>
      </c>
      <c r="CP295" s="121"/>
      <c r="CQ295" s="121"/>
      <c r="CR295" s="121"/>
      <c r="CS295" s="121"/>
      <c r="CT295" s="121"/>
      <c r="CU295" s="121"/>
      <c r="CV295" s="121"/>
      <c r="CW295" s="121"/>
      <c r="CX295" s="121"/>
      <c r="CY295" s="121"/>
      <c r="CZ295" s="121"/>
      <c r="DA295" s="121"/>
      <c r="DB295" s="121"/>
      <c r="DC295" s="121"/>
      <c r="DD295" s="121"/>
      <c r="DE295" s="121"/>
      <c r="DF295" s="121"/>
    </row>
    <row r="296" spans="29:110" ht="9" customHeight="1" thickBot="1">
      <c r="AC296" s="14"/>
      <c r="AD296" s="15"/>
      <c r="AE296" s="15"/>
      <c r="AF296" s="15"/>
      <c r="AG296" s="15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</row>
    <row r="297" spans="1:110" ht="23.25" customHeight="1">
      <c r="A297" s="131" t="s">
        <v>29</v>
      </c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  <c r="AA297" s="131"/>
      <c r="AB297" s="132"/>
      <c r="AC297" s="130" t="s">
        <v>15</v>
      </c>
      <c r="AD297" s="129"/>
      <c r="AE297" s="129"/>
      <c r="AF297" s="129"/>
      <c r="AG297" s="129"/>
      <c r="AH297" s="129"/>
      <c r="AI297" s="128" t="s">
        <v>6</v>
      </c>
      <c r="AJ297" s="129"/>
      <c r="AK297" s="129"/>
      <c r="AL297" s="129"/>
      <c r="AM297" s="129"/>
      <c r="AN297" s="129"/>
      <c r="AO297" s="129"/>
      <c r="AP297" s="129"/>
      <c r="AQ297" s="129"/>
      <c r="AR297" s="129"/>
      <c r="AS297" s="129"/>
      <c r="AT297" s="129"/>
      <c r="AU297" s="129"/>
      <c r="AV297" s="129"/>
      <c r="AW297" s="129"/>
      <c r="AX297" s="129"/>
      <c r="AY297" s="129"/>
      <c r="AZ297" s="154">
        <v>-90100</v>
      </c>
      <c r="BA297" s="154"/>
      <c r="BB297" s="154"/>
      <c r="BC297" s="154"/>
      <c r="BD297" s="154"/>
      <c r="BE297" s="154"/>
      <c r="BF297" s="154"/>
      <c r="BG297" s="154"/>
      <c r="BH297" s="154"/>
      <c r="BI297" s="154"/>
      <c r="BJ297" s="154"/>
      <c r="BK297" s="154"/>
      <c r="BL297" s="154"/>
      <c r="BM297" s="154"/>
      <c r="BN297" s="154"/>
      <c r="BO297" s="154"/>
      <c r="BP297" s="154"/>
      <c r="BQ297" s="154"/>
      <c r="BR297" s="154"/>
      <c r="BS297" s="154"/>
      <c r="BT297" s="154"/>
      <c r="BU297" s="154"/>
      <c r="BV297" s="155"/>
      <c r="BW297" s="154">
        <f>-'стр.3'!$BW$5</f>
        <v>-30816245.039999995</v>
      </c>
      <c r="BX297" s="154"/>
      <c r="BY297" s="154"/>
      <c r="BZ297" s="154"/>
      <c r="CA297" s="154"/>
      <c r="CB297" s="154"/>
      <c r="CC297" s="154"/>
      <c r="CD297" s="154"/>
      <c r="CE297" s="154"/>
      <c r="CF297" s="154"/>
      <c r="CG297" s="154"/>
      <c r="CH297" s="154"/>
      <c r="CI297" s="154"/>
      <c r="CJ297" s="154"/>
      <c r="CK297" s="154"/>
      <c r="CL297" s="154"/>
      <c r="CM297" s="154"/>
      <c r="CN297" s="155"/>
      <c r="CO297" s="154">
        <f>AZ297-BW297</f>
        <v>30726145.039999995</v>
      </c>
      <c r="CP297" s="154"/>
      <c r="CQ297" s="154"/>
      <c r="CR297" s="154"/>
      <c r="CS297" s="154"/>
      <c r="CT297" s="154"/>
      <c r="CU297" s="154"/>
      <c r="CV297" s="154"/>
      <c r="CW297" s="154"/>
      <c r="CX297" s="154"/>
      <c r="CY297" s="154"/>
      <c r="CZ297" s="154"/>
      <c r="DA297" s="154"/>
      <c r="DB297" s="154"/>
      <c r="DC297" s="154"/>
      <c r="DD297" s="154"/>
      <c r="DE297" s="154"/>
      <c r="DF297" s="156"/>
    </row>
    <row r="298" spans="1:110" ht="1.5" customHeight="1" thickBo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8"/>
      <c r="AC298" s="8"/>
      <c r="AD298" s="9"/>
      <c r="AE298" s="9"/>
      <c r="AF298" s="9"/>
      <c r="AG298" s="9"/>
      <c r="AH298" s="9"/>
      <c r="AI298" s="11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11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11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11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10"/>
    </row>
  </sheetData>
  <mergeCells count="1765">
    <mergeCell ref="CO114:DF114"/>
    <mergeCell ref="CO115:DF115"/>
    <mergeCell ref="BW110:CN110"/>
    <mergeCell ref="BW111:CN111"/>
    <mergeCell ref="CO110:DF110"/>
    <mergeCell ref="CO111:DF111"/>
    <mergeCell ref="CO112:DF112"/>
    <mergeCell ref="CO113:DF113"/>
    <mergeCell ref="BW112:CN112"/>
    <mergeCell ref="BW113:CN113"/>
    <mergeCell ref="AC114:AH114"/>
    <mergeCell ref="AC115:AH115"/>
    <mergeCell ref="AI114:AY114"/>
    <mergeCell ref="AI115:AY115"/>
    <mergeCell ref="BW114:CN114"/>
    <mergeCell ref="BW115:CN115"/>
    <mergeCell ref="AI110:AY110"/>
    <mergeCell ref="AI111:AY111"/>
    <mergeCell ref="AI112:AY112"/>
    <mergeCell ref="AI113:AY113"/>
    <mergeCell ref="AZ113:BV113"/>
    <mergeCell ref="AZ114:BV114"/>
    <mergeCell ref="AC110:AH110"/>
    <mergeCell ref="AC111:AH111"/>
    <mergeCell ref="AC112:AH112"/>
    <mergeCell ref="AC113:AH113"/>
    <mergeCell ref="CO91:DF91"/>
    <mergeCell ref="CO92:DF92"/>
    <mergeCell ref="BW91:CN91"/>
    <mergeCell ref="BW92:CN92"/>
    <mergeCell ref="AI91:AY91"/>
    <mergeCell ref="AI92:AY92"/>
    <mergeCell ref="AZ91:BV91"/>
    <mergeCell ref="AZ92:BV92"/>
    <mergeCell ref="A91:AB91"/>
    <mergeCell ref="A92:AB92"/>
    <mergeCell ref="AC91:AH91"/>
    <mergeCell ref="AC92:AH92"/>
    <mergeCell ref="BW90:CN90"/>
    <mergeCell ref="CO85:DF85"/>
    <mergeCell ref="CO86:DF86"/>
    <mergeCell ref="CO87:DF87"/>
    <mergeCell ref="CO88:DF88"/>
    <mergeCell ref="CO89:DF89"/>
    <mergeCell ref="CO90:DF90"/>
    <mergeCell ref="AC31:AH31"/>
    <mergeCell ref="AZ31:BV31"/>
    <mergeCell ref="CO28:DF28"/>
    <mergeCell ref="CO29:DF29"/>
    <mergeCell ref="CO30:DF30"/>
    <mergeCell ref="CO31:DF31"/>
    <mergeCell ref="AZ28:BV28"/>
    <mergeCell ref="AZ29:BV29"/>
    <mergeCell ref="AZ30:BV30"/>
    <mergeCell ref="AC28:AH28"/>
    <mergeCell ref="AC29:AH29"/>
    <mergeCell ref="AC30:AH30"/>
    <mergeCell ref="AZ27:BV27"/>
    <mergeCell ref="BW26:CN26"/>
    <mergeCell ref="BW27:CN27"/>
    <mergeCell ref="CO26:DF26"/>
    <mergeCell ref="CO27:DF27"/>
    <mergeCell ref="CO175:DF175"/>
    <mergeCell ref="CO176:DF176"/>
    <mergeCell ref="CO161:DF161"/>
    <mergeCell ref="CO168:DF168"/>
    <mergeCell ref="CO169:DF169"/>
    <mergeCell ref="CO160:DF160"/>
    <mergeCell ref="CO155:DF155"/>
    <mergeCell ref="CO156:DF156"/>
    <mergeCell ref="AI171:AY171"/>
    <mergeCell ref="AC174:AH174"/>
    <mergeCell ref="CO177:DF177"/>
    <mergeCell ref="CO178:DF178"/>
    <mergeCell ref="AC177:AH177"/>
    <mergeCell ref="AC178:AH178"/>
    <mergeCell ref="AC175:AH175"/>
    <mergeCell ref="AC176:AH176"/>
    <mergeCell ref="AC179:AH179"/>
    <mergeCell ref="BW168:CN168"/>
    <mergeCell ref="BW169:CN169"/>
    <mergeCell ref="BW170:CN170"/>
    <mergeCell ref="BW171:CN171"/>
    <mergeCell ref="BW172:CN172"/>
    <mergeCell ref="BW173:CN173"/>
    <mergeCell ref="BW175:CN175"/>
    <mergeCell ref="A176:AB176"/>
    <mergeCell ref="A174:AB174"/>
    <mergeCell ref="A178:AB178"/>
    <mergeCell ref="A179:AB179"/>
    <mergeCell ref="AZ168:BV168"/>
    <mergeCell ref="AZ169:BV169"/>
    <mergeCell ref="A172:AB172"/>
    <mergeCell ref="A173:AB173"/>
    <mergeCell ref="AC168:AH168"/>
    <mergeCell ref="AC169:AH169"/>
    <mergeCell ref="AC170:AH170"/>
    <mergeCell ref="AC171:AH171"/>
    <mergeCell ref="AC172:AH172"/>
    <mergeCell ref="AC173:AH173"/>
    <mergeCell ref="AI168:AY168"/>
    <mergeCell ref="A162:AB162"/>
    <mergeCell ref="AI161:AY161"/>
    <mergeCell ref="AI166:AY166"/>
    <mergeCell ref="AC165:AH165"/>
    <mergeCell ref="AC163:AH163"/>
    <mergeCell ref="AC164:AH164"/>
    <mergeCell ref="AI165:AY165"/>
    <mergeCell ref="AI162:AY162"/>
    <mergeCell ref="A168:AB168"/>
    <mergeCell ref="AZ161:BV161"/>
    <mergeCell ref="BW159:CN159"/>
    <mergeCell ref="BW160:CN160"/>
    <mergeCell ref="AI159:AY159"/>
    <mergeCell ref="AI160:AY160"/>
    <mergeCell ref="AZ159:BV159"/>
    <mergeCell ref="AZ160:BV160"/>
    <mergeCell ref="BW161:CN161"/>
    <mergeCell ref="BW155:CN155"/>
    <mergeCell ref="BW156:CN156"/>
    <mergeCell ref="BW157:CN157"/>
    <mergeCell ref="BW158:CN158"/>
    <mergeCell ref="CO157:DF157"/>
    <mergeCell ref="CO158:DF158"/>
    <mergeCell ref="AI157:AY157"/>
    <mergeCell ref="AI158:AY158"/>
    <mergeCell ref="AZ155:BV155"/>
    <mergeCell ref="AZ156:BV156"/>
    <mergeCell ref="AZ157:BV157"/>
    <mergeCell ref="AZ158:BV158"/>
    <mergeCell ref="AI155:AY155"/>
    <mergeCell ref="AI156:AY156"/>
    <mergeCell ref="A155:AB155"/>
    <mergeCell ref="A156:AB156"/>
    <mergeCell ref="A171:AB171"/>
    <mergeCell ref="A160:AB160"/>
    <mergeCell ref="A163:AB163"/>
    <mergeCell ref="A164:AB164"/>
    <mergeCell ref="A165:AB165"/>
    <mergeCell ref="A169:AB169"/>
    <mergeCell ref="CO107:DF107"/>
    <mergeCell ref="CO108:DF108"/>
    <mergeCell ref="BW104:CN104"/>
    <mergeCell ref="BW105:CN105"/>
    <mergeCell ref="BW106:CN106"/>
    <mergeCell ref="BW107:CN107"/>
    <mergeCell ref="AI108:AY108"/>
    <mergeCell ref="AZ104:BV104"/>
    <mergeCell ref="AZ105:BV105"/>
    <mergeCell ref="AZ106:BV106"/>
    <mergeCell ref="AZ107:BV107"/>
    <mergeCell ref="AZ108:BV108"/>
    <mergeCell ref="AI104:AY104"/>
    <mergeCell ref="AI105:AY105"/>
    <mergeCell ref="AI106:AY106"/>
    <mergeCell ref="AI107:AY107"/>
    <mergeCell ref="A108:AB108"/>
    <mergeCell ref="AC104:AH104"/>
    <mergeCell ref="AC105:AH105"/>
    <mergeCell ref="AC106:AH106"/>
    <mergeCell ref="AC107:AH107"/>
    <mergeCell ref="AC108:AH108"/>
    <mergeCell ref="A104:AB104"/>
    <mergeCell ref="A105:AB105"/>
    <mergeCell ref="A106:AB106"/>
    <mergeCell ref="A107:AB107"/>
    <mergeCell ref="A5:AB5"/>
    <mergeCell ref="BW43:CN43"/>
    <mergeCell ref="BW44:CN44"/>
    <mergeCell ref="CO43:DF43"/>
    <mergeCell ref="CO44:DF44"/>
    <mergeCell ref="AI43:AY43"/>
    <mergeCell ref="AI44:AY44"/>
    <mergeCell ref="AZ43:BV43"/>
    <mergeCell ref="AZ44:BV44"/>
    <mergeCell ref="CO42:DF42"/>
    <mergeCell ref="CO293:DF293"/>
    <mergeCell ref="CO294:DF294"/>
    <mergeCell ref="CO295:DF295"/>
    <mergeCell ref="CO283:DF283"/>
    <mergeCell ref="CO291:DF291"/>
    <mergeCell ref="CO282:DF282"/>
    <mergeCell ref="CO284:DF284"/>
    <mergeCell ref="BW293:CN293"/>
    <mergeCell ref="BW294:CN294"/>
    <mergeCell ref="BW285:CN285"/>
    <mergeCell ref="BW286:CN286"/>
    <mergeCell ref="BW287:CN287"/>
    <mergeCell ref="CO285:DF285"/>
    <mergeCell ref="CO286:DF286"/>
    <mergeCell ref="CO287:DF287"/>
    <mergeCell ref="BW295:CN295"/>
    <mergeCell ref="BW288:CN288"/>
    <mergeCell ref="BW289:CN289"/>
    <mergeCell ref="CO289:DF289"/>
    <mergeCell ref="BW290:CN290"/>
    <mergeCell ref="BW291:CN291"/>
    <mergeCell ref="CO288:DF288"/>
    <mergeCell ref="BW292:CN292"/>
    <mergeCell ref="CO292:DF292"/>
    <mergeCell ref="CO290:DF290"/>
    <mergeCell ref="AZ295:BV295"/>
    <mergeCell ref="AZ289:BV289"/>
    <mergeCell ref="AZ290:BV290"/>
    <mergeCell ref="AZ291:BV291"/>
    <mergeCell ref="AZ292:BV292"/>
    <mergeCell ref="AZ283:BV283"/>
    <mergeCell ref="AZ284:BV284"/>
    <mergeCell ref="AZ293:BV293"/>
    <mergeCell ref="AZ294:BV294"/>
    <mergeCell ref="AZ285:BV285"/>
    <mergeCell ref="AZ286:BV286"/>
    <mergeCell ref="AZ287:BV287"/>
    <mergeCell ref="AZ288:BV288"/>
    <mergeCell ref="AI293:AY293"/>
    <mergeCell ref="AI294:AY294"/>
    <mergeCell ref="AI295:AY295"/>
    <mergeCell ref="AI288:AY288"/>
    <mergeCell ref="AI289:AY289"/>
    <mergeCell ref="AI290:AY290"/>
    <mergeCell ref="AI291:AY291"/>
    <mergeCell ref="AI292:AY292"/>
    <mergeCell ref="AC293:AH293"/>
    <mergeCell ref="AC294:AH294"/>
    <mergeCell ref="AC295:AH295"/>
    <mergeCell ref="AC289:AH289"/>
    <mergeCell ref="AC290:AH290"/>
    <mergeCell ref="AC291:AH291"/>
    <mergeCell ref="AC292:AH292"/>
    <mergeCell ref="A294:AB294"/>
    <mergeCell ref="A295:AB295"/>
    <mergeCell ref="A288:AB288"/>
    <mergeCell ref="A289:AB289"/>
    <mergeCell ref="A290:AB290"/>
    <mergeCell ref="A291:AB291"/>
    <mergeCell ref="A292:AB292"/>
    <mergeCell ref="A287:AB287"/>
    <mergeCell ref="A283:AB283"/>
    <mergeCell ref="A284:AB284"/>
    <mergeCell ref="A293:AB293"/>
    <mergeCell ref="BW282:CN282"/>
    <mergeCell ref="AC282:AH282"/>
    <mergeCell ref="AZ282:BV282"/>
    <mergeCell ref="AC280:AH280"/>
    <mergeCell ref="AC281:AH281"/>
    <mergeCell ref="AZ280:BV280"/>
    <mergeCell ref="AZ281:BV281"/>
    <mergeCell ref="AI282:AY282"/>
    <mergeCell ref="BW279:CN279"/>
    <mergeCell ref="AZ279:BV279"/>
    <mergeCell ref="AI279:AY279"/>
    <mergeCell ref="BW281:CN281"/>
    <mergeCell ref="BW280:CN280"/>
    <mergeCell ref="AI280:AY280"/>
    <mergeCell ref="AI281:AY281"/>
    <mergeCell ref="BW278:CN278"/>
    <mergeCell ref="CO278:DF278"/>
    <mergeCell ref="A278:AB278"/>
    <mergeCell ref="AC278:AH278"/>
    <mergeCell ref="AI278:AY278"/>
    <mergeCell ref="AZ278:BV278"/>
    <mergeCell ref="CO280:DF280"/>
    <mergeCell ref="CO281:DF281"/>
    <mergeCell ref="CO275:DF275"/>
    <mergeCell ref="CO276:DF276"/>
    <mergeCell ref="CO277:DF277"/>
    <mergeCell ref="CO279:DF279"/>
    <mergeCell ref="CO265:DF265"/>
    <mergeCell ref="CO272:DF272"/>
    <mergeCell ref="CO273:DF273"/>
    <mergeCell ref="CO274:DF274"/>
    <mergeCell ref="BW283:CN283"/>
    <mergeCell ref="BW284:CN284"/>
    <mergeCell ref="CO266:DF266"/>
    <mergeCell ref="CO267:DF267"/>
    <mergeCell ref="CO268:DF268"/>
    <mergeCell ref="CO269:DF269"/>
    <mergeCell ref="CO270:DF270"/>
    <mergeCell ref="CO271:DF271"/>
    <mergeCell ref="BW274:CN274"/>
    <mergeCell ref="BW275:CN275"/>
    <mergeCell ref="BW276:CN276"/>
    <mergeCell ref="BW277:CN277"/>
    <mergeCell ref="BW270:CN270"/>
    <mergeCell ref="BW271:CN271"/>
    <mergeCell ref="BW272:CN272"/>
    <mergeCell ref="BW273:CN273"/>
    <mergeCell ref="BW267:CN267"/>
    <mergeCell ref="BW268:CN268"/>
    <mergeCell ref="BW269:CN269"/>
    <mergeCell ref="BW265:CN265"/>
    <mergeCell ref="BW266:CN266"/>
    <mergeCell ref="AZ267:BV267"/>
    <mergeCell ref="AZ268:BV268"/>
    <mergeCell ref="AZ277:BV277"/>
    <mergeCell ref="AZ273:BV273"/>
    <mergeCell ref="AZ274:BV274"/>
    <mergeCell ref="AZ275:BV275"/>
    <mergeCell ref="AZ276:BV276"/>
    <mergeCell ref="AZ271:BV271"/>
    <mergeCell ref="AZ272:BV272"/>
    <mergeCell ref="AZ270:BV270"/>
    <mergeCell ref="AI267:AY267"/>
    <mergeCell ref="AI268:AY268"/>
    <mergeCell ref="AI269:AY269"/>
    <mergeCell ref="AI270:AY270"/>
    <mergeCell ref="AI273:AY273"/>
    <mergeCell ref="AC288:AH288"/>
    <mergeCell ref="AC283:AH283"/>
    <mergeCell ref="AC284:AH284"/>
    <mergeCell ref="AI287:AY287"/>
    <mergeCell ref="AI275:AY275"/>
    <mergeCell ref="AI276:AY276"/>
    <mergeCell ref="AI277:AY277"/>
    <mergeCell ref="AI274:AY274"/>
    <mergeCell ref="AI265:AY265"/>
    <mergeCell ref="AI266:AY266"/>
    <mergeCell ref="AC285:AH285"/>
    <mergeCell ref="AC286:AH286"/>
    <mergeCell ref="AC265:AH265"/>
    <mergeCell ref="AC266:AH266"/>
    <mergeCell ref="AC270:AH270"/>
    <mergeCell ref="AI286:AY286"/>
    <mergeCell ref="AI271:AY271"/>
    <mergeCell ref="AI272:AY272"/>
    <mergeCell ref="A280:AB280"/>
    <mergeCell ref="A277:AB277"/>
    <mergeCell ref="AC277:AH277"/>
    <mergeCell ref="AC287:AH287"/>
    <mergeCell ref="AC279:AH279"/>
    <mergeCell ref="A279:AB279"/>
    <mergeCell ref="A281:AB281"/>
    <mergeCell ref="A282:AB282"/>
    <mergeCell ref="A285:AB285"/>
    <mergeCell ref="A286:AB286"/>
    <mergeCell ref="AC267:AH267"/>
    <mergeCell ref="AC268:AH268"/>
    <mergeCell ref="AC269:AH269"/>
    <mergeCell ref="A276:AB276"/>
    <mergeCell ref="AC274:AH274"/>
    <mergeCell ref="AC275:AH275"/>
    <mergeCell ref="AC276:AH276"/>
    <mergeCell ref="A273:AB273"/>
    <mergeCell ref="A274:AB274"/>
    <mergeCell ref="A275:AB275"/>
    <mergeCell ref="AC271:AH271"/>
    <mergeCell ref="AC272:AH272"/>
    <mergeCell ref="AC273:AH273"/>
    <mergeCell ref="A267:AB267"/>
    <mergeCell ref="A272:AB272"/>
    <mergeCell ref="AI250:AY250"/>
    <mergeCell ref="A265:AB265"/>
    <mergeCell ref="A266:AB266"/>
    <mergeCell ref="AI258:AY258"/>
    <mergeCell ref="AI259:AY259"/>
    <mergeCell ref="AC261:AH261"/>
    <mergeCell ref="AC262:AH262"/>
    <mergeCell ref="AC263:AH263"/>
    <mergeCell ref="CO264:DF264"/>
    <mergeCell ref="CO260:DF260"/>
    <mergeCell ref="CO261:DF261"/>
    <mergeCell ref="CO262:DF262"/>
    <mergeCell ref="CO263:DF263"/>
    <mergeCell ref="CO256:DF256"/>
    <mergeCell ref="CO257:DF257"/>
    <mergeCell ref="CO258:DF258"/>
    <mergeCell ref="CO259:DF259"/>
    <mergeCell ref="CO252:DF252"/>
    <mergeCell ref="CO253:DF253"/>
    <mergeCell ref="CO254:DF254"/>
    <mergeCell ref="CO255:DF255"/>
    <mergeCell ref="AZ264:BV264"/>
    <mergeCell ref="BW258:CN258"/>
    <mergeCell ref="BW259:CN259"/>
    <mergeCell ref="BW260:CN260"/>
    <mergeCell ref="BW261:CN261"/>
    <mergeCell ref="BW262:CN262"/>
    <mergeCell ref="BW263:CN263"/>
    <mergeCell ref="BW264:CN264"/>
    <mergeCell ref="AZ269:BV269"/>
    <mergeCell ref="AZ265:BV265"/>
    <mergeCell ref="AZ266:BV266"/>
    <mergeCell ref="AZ252:BV252"/>
    <mergeCell ref="AZ253:BV253"/>
    <mergeCell ref="AZ254:BV254"/>
    <mergeCell ref="AZ255:BV255"/>
    <mergeCell ref="AZ256:BV256"/>
    <mergeCell ref="AZ257:BV257"/>
    <mergeCell ref="AZ258:BV258"/>
    <mergeCell ref="AZ259:BV259"/>
    <mergeCell ref="AZ260:BV260"/>
    <mergeCell ref="AI262:AY262"/>
    <mergeCell ref="AI263:AY263"/>
    <mergeCell ref="AZ261:BV261"/>
    <mergeCell ref="AZ262:BV262"/>
    <mergeCell ref="AZ263:BV263"/>
    <mergeCell ref="AC254:AH254"/>
    <mergeCell ref="AC255:AH255"/>
    <mergeCell ref="AI264:AY264"/>
    <mergeCell ref="AI260:AY260"/>
    <mergeCell ref="AI261:AY261"/>
    <mergeCell ref="AC264:AH264"/>
    <mergeCell ref="AC260:AH260"/>
    <mergeCell ref="AC256:AH256"/>
    <mergeCell ref="AC257:AH257"/>
    <mergeCell ref="AC258:AH258"/>
    <mergeCell ref="AC259:AH259"/>
    <mergeCell ref="A262:AB262"/>
    <mergeCell ref="A263:AB263"/>
    <mergeCell ref="A264:AB264"/>
    <mergeCell ref="A258:AB258"/>
    <mergeCell ref="A259:AB259"/>
    <mergeCell ref="A260:AB260"/>
    <mergeCell ref="A261:AB261"/>
    <mergeCell ref="BW252:CN252"/>
    <mergeCell ref="BW253:CN253"/>
    <mergeCell ref="A256:AB256"/>
    <mergeCell ref="A257:AB257"/>
    <mergeCell ref="AI256:AY256"/>
    <mergeCell ref="AI257:AY257"/>
    <mergeCell ref="BW254:CN254"/>
    <mergeCell ref="BW255:CN255"/>
    <mergeCell ref="BW256:CN256"/>
    <mergeCell ref="BW257:CN257"/>
    <mergeCell ref="A255:AB255"/>
    <mergeCell ref="AI252:AY252"/>
    <mergeCell ref="AI253:AY253"/>
    <mergeCell ref="AI254:AY254"/>
    <mergeCell ref="AI255:AY255"/>
    <mergeCell ref="A254:AB254"/>
    <mergeCell ref="A252:AB252"/>
    <mergeCell ref="A253:AB253"/>
    <mergeCell ref="AC252:AH252"/>
    <mergeCell ref="AC253:AH253"/>
    <mergeCell ref="BW251:CN251"/>
    <mergeCell ref="CO251:DF251"/>
    <mergeCell ref="AZ247:BV247"/>
    <mergeCell ref="A250:AB250"/>
    <mergeCell ref="AC250:AH250"/>
    <mergeCell ref="AZ250:BV250"/>
    <mergeCell ref="BW250:CN250"/>
    <mergeCell ref="CO250:DF250"/>
    <mergeCell ref="A251:AB251"/>
    <mergeCell ref="AC251:AH251"/>
    <mergeCell ref="AI251:AY251"/>
    <mergeCell ref="AZ251:BV251"/>
    <mergeCell ref="CO244:DF244"/>
    <mergeCell ref="CO245:DF245"/>
    <mergeCell ref="CO246:DF246"/>
    <mergeCell ref="CO247:DF247"/>
    <mergeCell ref="CO240:DF240"/>
    <mergeCell ref="CO241:DF241"/>
    <mergeCell ref="CO242:DF242"/>
    <mergeCell ref="CO243:DF243"/>
    <mergeCell ref="CO236:DF236"/>
    <mergeCell ref="CO237:DF237"/>
    <mergeCell ref="CO238:DF238"/>
    <mergeCell ref="CO239:DF239"/>
    <mergeCell ref="BW245:CN245"/>
    <mergeCell ref="BW246:CN246"/>
    <mergeCell ref="BW247:CN247"/>
    <mergeCell ref="CO225:DF225"/>
    <mergeCell ref="CO226:DF226"/>
    <mergeCell ref="CO227:DF227"/>
    <mergeCell ref="CO228:DF228"/>
    <mergeCell ref="CO229:DF229"/>
    <mergeCell ref="CO230:DF230"/>
    <mergeCell ref="CO231:DF231"/>
    <mergeCell ref="BW241:CN241"/>
    <mergeCell ref="BW242:CN242"/>
    <mergeCell ref="BW243:CN243"/>
    <mergeCell ref="BW244:CN244"/>
    <mergeCell ref="BW237:CN237"/>
    <mergeCell ref="BW238:CN238"/>
    <mergeCell ref="BW239:CN239"/>
    <mergeCell ref="BW240:CN240"/>
    <mergeCell ref="BW233:CN233"/>
    <mergeCell ref="BW234:CN234"/>
    <mergeCell ref="BW235:CN235"/>
    <mergeCell ref="BW236:CN236"/>
    <mergeCell ref="BW231:CN231"/>
    <mergeCell ref="BW232:CN232"/>
    <mergeCell ref="AZ227:BV227"/>
    <mergeCell ref="AZ228:BV228"/>
    <mergeCell ref="BW228:CN228"/>
    <mergeCell ref="BW229:CN229"/>
    <mergeCell ref="BW230:CN230"/>
    <mergeCell ref="AI247:AY247"/>
    <mergeCell ref="AZ233:BV233"/>
    <mergeCell ref="AZ234:BV234"/>
    <mergeCell ref="AZ246:BV246"/>
    <mergeCell ref="AZ239:BV239"/>
    <mergeCell ref="AZ240:BV240"/>
    <mergeCell ref="AZ241:BV241"/>
    <mergeCell ref="AZ244:BV244"/>
    <mergeCell ref="AZ245:BV245"/>
    <mergeCell ref="AZ237:BV237"/>
    <mergeCell ref="AZ238:BV238"/>
    <mergeCell ref="AZ242:BV242"/>
    <mergeCell ref="AI246:AY246"/>
    <mergeCell ref="AZ229:BV229"/>
    <mergeCell ref="AZ230:BV230"/>
    <mergeCell ref="AZ235:BV235"/>
    <mergeCell ref="AZ236:BV236"/>
    <mergeCell ref="AZ232:BV232"/>
    <mergeCell ref="AI230:AY230"/>
    <mergeCell ref="AI231:AY231"/>
    <mergeCell ref="AC225:AH225"/>
    <mergeCell ref="A225:AB225"/>
    <mergeCell ref="AC224:AH224"/>
    <mergeCell ref="AI236:AY236"/>
    <mergeCell ref="AI226:AY226"/>
    <mergeCell ref="A224:AB224"/>
    <mergeCell ref="A228:AB228"/>
    <mergeCell ref="A226:AB226"/>
    <mergeCell ref="A227:AB227"/>
    <mergeCell ref="AI224:AY224"/>
    <mergeCell ref="AC245:AH245"/>
    <mergeCell ref="AC246:AH246"/>
    <mergeCell ref="AC241:AH241"/>
    <mergeCell ref="AC242:AH242"/>
    <mergeCell ref="CO248:DF248"/>
    <mergeCell ref="CO249:DF249"/>
    <mergeCell ref="CO220:DF220"/>
    <mergeCell ref="CO221:DF221"/>
    <mergeCell ref="CO222:DF222"/>
    <mergeCell ref="CO223:DF223"/>
    <mergeCell ref="CO224:DF224"/>
    <mergeCell ref="CO232:DF232"/>
    <mergeCell ref="CO233:DF233"/>
    <mergeCell ref="CO235:DF235"/>
    <mergeCell ref="CO234:DF234"/>
    <mergeCell ref="CO219:DF219"/>
    <mergeCell ref="CO215:DF215"/>
    <mergeCell ref="CO216:DF216"/>
    <mergeCell ref="CO217:DF217"/>
    <mergeCell ref="CO208:DF208"/>
    <mergeCell ref="CO209:DF209"/>
    <mergeCell ref="CO210:DF210"/>
    <mergeCell ref="CO218:DF218"/>
    <mergeCell ref="CO211:DF211"/>
    <mergeCell ref="CO204:DF204"/>
    <mergeCell ref="CO205:DF205"/>
    <mergeCell ref="CO206:DF206"/>
    <mergeCell ref="CO207:DF207"/>
    <mergeCell ref="CO200:DF200"/>
    <mergeCell ref="CO201:DF201"/>
    <mergeCell ref="CO202:DF202"/>
    <mergeCell ref="CO203:DF203"/>
    <mergeCell ref="CO196:DF196"/>
    <mergeCell ref="CO198:DF198"/>
    <mergeCell ref="CO199:DF199"/>
    <mergeCell ref="CO197:DF197"/>
    <mergeCell ref="CO191:DF191"/>
    <mergeCell ref="A223:AB223"/>
    <mergeCell ref="AC223:AH223"/>
    <mergeCell ref="AI221:AY221"/>
    <mergeCell ref="AI222:AY222"/>
    <mergeCell ref="AI223:AY223"/>
    <mergeCell ref="CO192:DF192"/>
    <mergeCell ref="CO193:DF193"/>
    <mergeCell ref="CO194:DF194"/>
    <mergeCell ref="CO195:DF195"/>
    <mergeCell ref="CO187:DF187"/>
    <mergeCell ref="CO188:DF188"/>
    <mergeCell ref="CO189:DF189"/>
    <mergeCell ref="CO190:DF190"/>
    <mergeCell ref="CO167:DF167"/>
    <mergeCell ref="CO181:DF181"/>
    <mergeCell ref="CO182:DF182"/>
    <mergeCell ref="CO174:DF174"/>
    <mergeCell ref="CO180:DF180"/>
    <mergeCell ref="CO170:DF170"/>
    <mergeCell ref="CO171:DF171"/>
    <mergeCell ref="CO172:DF172"/>
    <mergeCell ref="CO173:DF173"/>
    <mergeCell ref="CO179:DF179"/>
    <mergeCell ref="BW207:CN207"/>
    <mergeCell ref="BW208:CN208"/>
    <mergeCell ref="BW209:CN209"/>
    <mergeCell ref="BW202:CN202"/>
    <mergeCell ref="CO183:DF183"/>
    <mergeCell ref="CO184:DF184"/>
    <mergeCell ref="CO185:DF185"/>
    <mergeCell ref="CO186:DF186"/>
    <mergeCell ref="BW248:CN248"/>
    <mergeCell ref="BW249:CN249"/>
    <mergeCell ref="BW227:CN227"/>
    <mergeCell ref="BW220:CN220"/>
    <mergeCell ref="BW221:CN221"/>
    <mergeCell ref="BW222:CN222"/>
    <mergeCell ref="BW223:CN223"/>
    <mergeCell ref="BW224:CN224"/>
    <mergeCell ref="BW225:CN225"/>
    <mergeCell ref="BW226:CN226"/>
    <mergeCell ref="BW211:CN211"/>
    <mergeCell ref="BW212:CN212"/>
    <mergeCell ref="BW213:CN213"/>
    <mergeCell ref="BW214:CN214"/>
    <mergeCell ref="BW196:CN196"/>
    <mergeCell ref="BW198:CN198"/>
    <mergeCell ref="BW199:CN199"/>
    <mergeCell ref="BW200:CN200"/>
    <mergeCell ref="BW197:CN197"/>
    <mergeCell ref="BW201:CN201"/>
    <mergeCell ref="BW203:CN203"/>
    <mergeCell ref="BW204:CN204"/>
    <mergeCell ref="BW205:CN205"/>
    <mergeCell ref="BW189:CN189"/>
    <mergeCell ref="BW190:CN190"/>
    <mergeCell ref="BW191:CN191"/>
    <mergeCell ref="AZ220:BV220"/>
    <mergeCell ref="BW192:CN192"/>
    <mergeCell ref="BW193:CN193"/>
    <mergeCell ref="BW194:CN194"/>
    <mergeCell ref="BW195:CN195"/>
    <mergeCell ref="BW210:CN210"/>
    <mergeCell ref="BW206:CN206"/>
    <mergeCell ref="AZ221:BV221"/>
    <mergeCell ref="AZ222:BV222"/>
    <mergeCell ref="AZ223:BV223"/>
    <mergeCell ref="AC229:AH229"/>
    <mergeCell ref="AI227:AY227"/>
    <mergeCell ref="AI228:AY228"/>
    <mergeCell ref="AI229:AY229"/>
    <mergeCell ref="AC221:AH221"/>
    <mergeCell ref="AC222:AH222"/>
    <mergeCell ref="AC226:AH226"/>
    <mergeCell ref="BW185:CN185"/>
    <mergeCell ref="BW186:CN186"/>
    <mergeCell ref="BW187:CN187"/>
    <mergeCell ref="BW188:CN188"/>
    <mergeCell ref="AZ213:BV213"/>
    <mergeCell ref="AZ214:BV214"/>
    <mergeCell ref="AZ248:BV248"/>
    <mergeCell ref="AZ249:BV249"/>
    <mergeCell ref="AZ219:BV219"/>
    <mergeCell ref="AZ224:BV224"/>
    <mergeCell ref="AZ225:BV225"/>
    <mergeCell ref="AZ226:BV226"/>
    <mergeCell ref="AZ243:BV243"/>
    <mergeCell ref="AZ231:BV231"/>
    <mergeCell ref="AZ209:BV209"/>
    <mergeCell ref="AZ210:BV210"/>
    <mergeCell ref="AZ211:BV211"/>
    <mergeCell ref="AZ212:BV212"/>
    <mergeCell ref="AZ205:BV205"/>
    <mergeCell ref="AZ206:BV206"/>
    <mergeCell ref="AZ207:BV207"/>
    <mergeCell ref="AZ208:BV208"/>
    <mergeCell ref="AZ201:BV201"/>
    <mergeCell ref="AZ202:BV202"/>
    <mergeCell ref="AZ203:BV203"/>
    <mergeCell ref="AZ204:BV204"/>
    <mergeCell ref="AZ196:BV196"/>
    <mergeCell ref="AZ198:BV198"/>
    <mergeCell ref="AZ199:BV199"/>
    <mergeCell ref="AZ200:BV200"/>
    <mergeCell ref="AZ197:BV197"/>
    <mergeCell ref="AZ192:BV192"/>
    <mergeCell ref="AZ193:BV193"/>
    <mergeCell ref="AZ194:BV194"/>
    <mergeCell ref="AZ195:BV195"/>
    <mergeCell ref="AZ188:BV188"/>
    <mergeCell ref="AZ189:BV189"/>
    <mergeCell ref="AZ190:BV190"/>
    <mergeCell ref="AZ191:BV191"/>
    <mergeCell ref="AZ184:BV184"/>
    <mergeCell ref="AZ185:BV185"/>
    <mergeCell ref="AZ186:BV186"/>
    <mergeCell ref="AZ187:BV187"/>
    <mergeCell ref="AZ183:BV183"/>
    <mergeCell ref="AZ170:BV170"/>
    <mergeCell ref="AZ171:BV171"/>
    <mergeCell ref="AZ172:BV172"/>
    <mergeCell ref="AZ173:BV173"/>
    <mergeCell ref="AZ175:BV175"/>
    <mergeCell ref="AZ176:BV176"/>
    <mergeCell ref="AZ177:BV177"/>
    <mergeCell ref="AZ178:BV178"/>
    <mergeCell ref="AZ179:BV179"/>
    <mergeCell ref="AZ166:BV166"/>
    <mergeCell ref="AI248:AY248"/>
    <mergeCell ref="AI249:AY249"/>
    <mergeCell ref="AI209:AY209"/>
    <mergeCell ref="AI210:AY210"/>
    <mergeCell ref="AI205:AY205"/>
    <mergeCell ref="AI206:AY206"/>
    <mergeCell ref="AZ167:BV167"/>
    <mergeCell ref="AZ181:BV181"/>
    <mergeCell ref="AZ182:BV182"/>
    <mergeCell ref="AI241:AY241"/>
    <mergeCell ref="AI242:AY242"/>
    <mergeCell ref="AI232:AY232"/>
    <mergeCell ref="AI233:AY233"/>
    <mergeCell ref="AI234:AY234"/>
    <mergeCell ref="AI235:AY235"/>
    <mergeCell ref="AI237:AY237"/>
    <mergeCell ref="A237:AB237"/>
    <mergeCell ref="AI192:AY192"/>
    <mergeCell ref="AI193:AY193"/>
    <mergeCell ref="AI194:AY194"/>
    <mergeCell ref="AI195:AY195"/>
    <mergeCell ref="AI196:AY196"/>
    <mergeCell ref="AI198:AY198"/>
    <mergeCell ref="AI199:AY199"/>
    <mergeCell ref="AI200:AY200"/>
    <mergeCell ref="AI220:AY220"/>
    <mergeCell ref="AI189:AY189"/>
    <mergeCell ref="AI190:AY190"/>
    <mergeCell ref="AI191:AY191"/>
    <mergeCell ref="AI197:AY197"/>
    <mergeCell ref="A235:AB235"/>
    <mergeCell ref="A207:AB207"/>
    <mergeCell ref="A208:AB208"/>
    <mergeCell ref="AI207:AY207"/>
    <mergeCell ref="A220:AB220"/>
    <mergeCell ref="A221:AB221"/>
    <mergeCell ref="A222:AB222"/>
    <mergeCell ref="AC220:AH220"/>
    <mergeCell ref="AC227:AH227"/>
    <mergeCell ref="AC228:AH228"/>
    <mergeCell ref="AI186:AY186"/>
    <mergeCell ref="AI187:AY187"/>
    <mergeCell ref="AI188:AY188"/>
    <mergeCell ref="A236:AB236"/>
    <mergeCell ref="AI208:AY208"/>
    <mergeCell ref="AI201:AY201"/>
    <mergeCell ref="AI202:AY202"/>
    <mergeCell ref="AI203:AY203"/>
    <mergeCell ref="AI204:AY204"/>
    <mergeCell ref="AI225:AY225"/>
    <mergeCell ref="AI183:AY183"/>
    <mergeCell ref="AI177:AY177"/>
    <mergeCell ref="AI174:AY174"/>
    <mergeCell ref="AI185:AY185"/>
    <mergeCell ref="AI167:AY167"/>
    <mergeCell ref="AI181:AY181"/>
    <mergeCell ref="AI182:AY182"/>
    <mergeCell ref="AC235:AH235"/>
    <mergeCell ref="AI169:AY169"/>
    <mergeCell ref="AI170:AY170"/>
    <mergeCell ref="AI184:AY184"/>
    <mergeCell ref="AI172:AY172"/>
    <mergeCell ref="AI173:AY173"/>
    <mergeCell ref="AI175:AY175"/>
    <mergeCell ref="AC232:AH232"/>
    <mergeCell ref="AC233:AH233"/>
    <mergeCell ref="AC234:AH234"/>
    <mergeCell ref="AC248:AH248"/>
    <mergeCell ref="AC238:AH238"/>
    <mergeCell ref="AC239:AH239"/>
    <mergeCell ref="AC240:AH240"/>
    <mergeCell ref="AC247:AH247"/>
    <mergeCell ref="AC243:AH243"/>
    <mergeCell ref="AC244:AH244"/>
    <mergeCell ref="AC202:AH202"/>
    <mergeCell ref="AC203:AH203"/>
    <mergeCell ref="AC204:AH204"/>
    <mergeCell ref="AC249:AH249"/>
    <mergeCell ref="AC209:AH209"/>
    <mergeCell ref="AC210:AH210"/>
    <mergeCell ref="AC205:AH205"/>
    <mergeCell ref="AC206:AH206"/>
    <mergeCell ref="AC230:AH230"/>
    <mergeCell ref="AC231:AH231"/>
    <mergeCell ref="AC211:AH211"/>
    <mergeCell ref="AC212:AH212"/>
    <mergeCell ref="AC196:AH196"/>
    <mergeCell ref="AC198:AH198"/>
    <mergeCell ref="AC199:AH199"/>
    <mergeCell ref="AC197:AH197"/>
    <mergeCell ref="AC200:AH200"/>
    <mergeCell ref="AC207:AH207"/>
    <mergeCell ref="AC208:AH208"/>
    <mergeCell ref="AC201:AH201"/>
    <mergeCell ref="AC192:AH192"/>
    <mergeCell ref="AC193:AH193"/>
    <mergeCell ref="AC194:AH194"/>
    <mergeCell ref="AC195:AH195"/>
    <mergeCell ref="AC183:AH183"/>
    <mergeCell ref="AC184:AH184"/>
    <mergeCell ref="AC185:AH185"/>
    <mergeCell ref="AC186:AH186"/>
    <mergeCell ref="AC187:AH187"/>
    <mergeCell ref="AC188:AH188"/>
    <mergeCell ref="AC189:AH189"/>
    <mergeCell ref="AC190:AH190"/>
    <mergeCell ref="AC191:AH191"/>
    <mergeCell ref="A234:AB234"/>
    <mergeCell ref="A249:AB249"/>
    <mergeCell ref="A242:AB242"/>
    <mergeCell ref="A243:AB243"/>
    <mergeCell ref="A244:AB244"/>
    <mergeCell ref="A245:AB245"/>
    <mergeCell ref="A246:AB246"/>
    <mergeCell ref="A247:AB247"/>
    <mergeCell ref="A248:AB248"/>
    <mergeCell ref="A238:AB238"/>
    <mergeCell ref="A239:AB239"/>
    <mergeCell ref="A240:AB240"/>
    <mergeCell ref="A241:AB241"/>
    <mergeCell ref="A209:AB209"/>
    <mergeCell ref="A210:AB210"/>
    <mergeCell ref="A230:AB230"/>
    <mergeCell ref="A231:AB231"/>
    <mergeCell ref="A213:AB213"/>
    <mergeCell ref="A214:AB214"/>
    <mergeCell ref="A215:AB215"/>
    <mergeCell ref="A216:AB216"/>
    <mergeCell ref="A217:AB217"/>
    <mergeCell ref="A219:AB219"/>
    <mergeCell ref="A232:AB232"/>
    <mergeCell ref="A233:AB233"/>
    <mergeCell ref="A229:AB229"/>
    <mergeCell ref="A192:AB192"/>
    <mergeCell ref="A193:AB193"/>
    <mergeCell ref="A194:AB194"/>
    <mergeCell ref="A195:AB195"/>
    <mergeCell ref="A198:AB198"/>
    <mergeCell ref="A199:AB199"/>
    <mergeCell ref="A200:AB200"/>
    <mergeCell ref="A197:AB197"/>
    <mergeCell ref="A191:AB191"/>
    <mergeCell ref="AC236:AH236"/>
    <mergeCell ref="AC237:AH237"/>
    <mergeCell ref="A201:AB201"/>
    <mergeCell ref="A202:AB202"/>
    <mergeCell ref="A203:AB203"/>
    <mergeCell ref="A204:AB204"/>
    <mergeCell ref="A205:AB205"/>
    <mergeCell ref="A206:AB206"/>
    <mergeCell ref="A196:AB196"/>
    <mergeCell ref="A187:AB187"/>
    <mergeCell ref="A188:AB188"/>
    <mergeCell ref="A189:AB189"/>
    <mergeCell ref="A190:AB190"/>
    <mergeCell ref="A183:AB183"/>
    <mergeCell ref="A184:AB184"/>
    <mergeCell ref="A185:AB185"/>
    <mergeCell ref="A186:AB186"/>
    <mergeCell ref="A182:AB182"/>
    <mergeCell ref="AC181:AH181"/>
    <mergeCell ref="AC182:AH182"/>
    <mergeCell ref="A157:AB157"/>
    <mergeCell ref="A158:AB158"/>
    <mergeCell ref="A159:AB159"/>
    <mergeCell ref="A161:AB161"/>
    <mergeCell ref="AC159:AH159"/>
    <mergeCell ref="AC160:AH160"/>
    <mergeCell ref="A170:AB170"/>
    <mergeCell ref="A181:AB181"/>
    <mergeCell ref="CO149:DF149"/>
    <mergeCell ref="CO150:DF150"/>
    <mergeCell ref="BW150:CN150"/>
    <mergeCell ref="BW149:CN149"/>
    <mergeCell ref="AZ149:BV149"/>
    <mergeCell ref="AZ150:BV150"/>
    <mergeCell ref="AC149:AH149"/>
    <mergeCell ref="AC166:AH166"/>
    <mergeCell ref="AC167:AH167"/>
    <mergeCell ref="AZ147:BV147"/>
    <mergeCell ref="AZ148:BV148"/>
    <mergeCell ref="BW146:CN146"/>
    <mergeCell ref="BW147:CN147"/>
    <mergeCell ref="BW148:CN148"/>
    <mergeCell ref="AZ146:BV146"/>
    <mergeCell ref="AI146:AY146"/>
    <mergeCell ref="AI147:AY147"/>
    <mergeCell ref="BW142:CN142"/>
    <mergeCell ref="BW143:CN143"/>
    <mergeCell ref="BW144:CN144"/>
    <mergeCell ref="AZ145:BV145"/>
    <mergeCell ref="BW145:CN145"/>
    <mergeCell ref="AZ143:BV143"/>
    <mergeCell ref="AZ144:BV144"/>
    <mergeCell ref="AZ142:BV142"/>
    <mergeCell ref="AI148:AY148"/>
    <mergeCell ref="AC148:AH148"/>
    <mergeCell ref="AI149:AY149"/>
    <mergeCell ref="AI150:AY150"/>
    <mergeCell ref="AI140:AY140"/>
    <mergeCell ref="AC145:AH145"/>
    <mergeCell ref="AC146:AH146"/>
    <mergeCell ref="AC147:AH147"/>
    <mergeCell ref="AC141:AH141"/>
    <mergeCell ref="AI144:AY144"/>
    <mergeCell ref="AC142:AH142"/>
    <mergeCell ref="AC143:AH143"/>
    <mergeCell ref="AC144:AH144"/>
    <mergeCell ref="AI145:AY145"/>
    <mergeCell ref="AC151:AH151"/>
    <mergeCell ref="AC152:AH152"/>
    <mergeCell ref="AC150:AH150"/>
    <mergeCell ref="AC162:AH162"/>
    <mergeCell ref="AC153:AH153"/>
    <mergeCell ref="AC155:AH155"/>
    <mergeCell ref="AC156:AH156"/>
    <mergeCell ref="AC157:AH157"/>
    <mergeCell ref="AC158:AH158"/>
    <mergeCell ref="AC161:AH161"/>
    <mergeCell ref="AZ165:BV165"/>
    <mergeCell ref="BW162:CN162"/>
    <mergeCell ref="BW163:CN163"/>
    <mergeCell ref="BW164:CN164"/>
    <mergeCell ref="BW165:CN165"/>
    <mergeCell ref="AZ163:BV163"/>
    <mergeCell ref="AZ164:BV164"/>
    <mergeCell ref="AI163:AY163"/>
    <mergeCell ref="AI164:AY164"/>
    <mergeCell ref="AZ162:BV162"/>
    <mergeCell ref="A148:AB148"/>
    <mergeCell ref="A149:AB149"/>
    <mergeCell ref="A150:AB150"/>
    <mergeCell ref="AZ151:BV151"/>
    <mergeCell ref="AZ152:BV152"/>
    <mergeCell ref="A152:AB152"/>
    <mergeCell ref="AI153:AY153"/>
    <mergeCell ref="A144:AB144"/>
    <mergeCell ref="A145:AB145"/>
    <mergeCell ref="A146:AB146"/>
    <mergeCell ref="A147:AB147"/>
    <mergeCell ref="A141:AB141"/>
    <mergeCell ref="A142:AB142"/>
    <mergeCell ref="A143:AB143"/>
    <mergeCell ref="BW135:CN135"/>
    <mergeCell ref="A139:AB139"/>
    <mergeCell ref="A140:AB140"/>
    <mergeCell ref="AC137:AH137"/>
    <mergeCell ref="AC138:AH138"/>
    <mergeCell ref="AC139:AH139"/>
    <mergeCell ref="AC140:AH140"/>
    <mergeCell ref="A136:AB136"/>
    <mergeCell ref="AC136:AH136"/>
    <mergeCell ref="AI136:AY136"/>
    <mergeCell ref="AZ136:BV136"/>
    <mergeCell ref="CO134:DF134"/>
    <mergeCell ref="CO135:DF135"/>
    <mergeCell ref="CO138:DF138"/>
    <mergeCell ref="CO151:DF151"/>
    <mergeCell ref="CO136:DF136"/>
    <mergeCell ref="CO137:DF137"/>
    <mergeCell ref="CO139:DF139"/>
    <mergeCell ref="CO140:DF140"/>
    <mergeCell ref="CO145:DF145"/>
    <mergeCell ref="CO146:DF146"/>
    <mergeCell ref="CO152:DF152"/>
    <mergeCell ref="CO141:DF141"/>
    <mergeCell ref="CO142:DF142"/>
    <mergeCell ref="CO143:DF143"/>
    <mergeCell ref="CO144:DF144"/>
    <mergeCell ref="CO147:DF147"/>
    <mergeCell ref="CO148:DF148"/>
    <mergeCell ref="CO132:DF132"/>
    <mergeCell ref="CO133:DF133"/>
    <mergeCell ref="CO123:DF123"/>
    <mergeCell ref="CO124:DF124"/>
    <mergeCell ref="CO125:DF125"/>
    <mergeCell ref="CO126:DF126"/>
    <mergeCell ref="CO127:DF127"/>
    <mergeCell ref="CO128:DF128"/>
    <mergeCell ref="CO129:DF129"/>
    <mergeCell ref="BW152:CN152"/>
    <mergeCell ref="CO117:DF117"/>
    <mergeCell ref="CO118:DF118"/>
    <mergeCell ref="CO119:DF119"/>
    <mergeCell ref="CO120:DF120"/>
    <mergeCell ref="BW124:CN124"/>
    <mergeCell ref="BW125:CN125"/>
    <mergeCell ref="BW126:CN126"/>
    <mergeCell ref="CO121:DF121"/>
    <mergeCell ref="CO122:DF122"/>
    <mergeCell ref="AZ133:BV133"/>
    <mergeCell ref="AZ134:BV134"/>
    <mergeCell ref="AZ135:BV135"/>
    <mergeCell ref="AZ141:BV141"/>
    <mergeCell ref="AZ137:BV137"/>
    <mergeCell ref="AZ138:BV138"/>
    <mergeCell ref="AZ139:BV139"/>
    <mergeCell ref="AZ140:BV140"/>
    <mergeCell ref="BW151:CN151"/>
    <mergeCell ref="BW136:CN136"/>
    <mergeCell ref="BW139:CN139"/>
    <mergeCell ref="BW140:CN140"/>
    <mergeCell ref="BW141:CN141"/>
    <mergeCell ref="BW138:CN138"/>
    <mergeCell ref="BW137:CN137"/>
    <mergeCell ref="BW117:CN117"/>
    <mergeCell ref="BW118:CN118"/>
    <mergeCell ref="BW119:CN119"/>
    <mergeCell ref="BW120:CN120"/>
    <mergeCell ref="BW121:CN121"/>
    <mergeCell ref="AZ124:BV124"/>
    <mergeCell ref="AZ125:BV125"/>
    <mergeCell ref="AZ126:BV126"/>
    <mergeCell ref="AZ132:BV132"/>
    <mergeCell ref="AZ130:BV130"/>
    <mergeCell ref="AZ131:BV131"/>
    <mergeCell ref="AZ119:BV119"/>
    <mergeCell ref="AZ120:BV120"/>
    <mergeCell ref="AZ121:BV121"/>
    <mergeCell ref="AZ122:BV122"/>
    <mergeCell ref="AZ123:BV123"/>
    <mergeCell ref="AZ127:BV127"/>
    <mergeCell ref="AZ128:BV128"/>
    <mergeCell ref="AZ129:BV129"/>
    <mergeCell ref="A124:AB124"/>
    <mergeCell ref="AC124:AH124"/>
    <mergeCell ref="AI124:AY124"/>
    <mergeCell ref="AI125:AY125"/>
    <mergeCell ref="AI126:AY126"/>
    <mergeCell ref="AI127:AY127"/>
    <mergeCell ref="AI128:AY128"/>
    <mergeCell ref="AC125:AH125"/>
    <mergeCell ref="AC126:AH126"/>
    <mergeCell ref="AI121:AY121"/>
    <mergeCell ref="AI122:AY122"/>
    <mergeCell ref="AI123:AY123"/>
    <mergeCell ref="AC122:AH122"/>
    <mergeCell ref="AC123:AH123"/>
    <mergeCell ref="AC121:AH121"/>
    <mergeCell ref="AI134:AY134"/>
    <mergeCell ref="AI135:AY135"/>
    <mergeCell ref="AI151:AY151"/>
    <mergeCell ref="AI152:AY152"/>
    <mergeCell ref="AI141:AY141"/>
    <mergeCell ref="AI142:AY142"/>
    <mergeCell ref="AI143:AY143"/>
    <mergeCell ref="AI137:AY137"/>
    <mergeCell ref="AI138:AY138"/>
    <mergeCell ref="AI139:AY139"/>
    <mergeCell ref="AI132:AY132"/>
    <mergeCell ref="AI133:AY133"/>
    <mergeCell ref="AI129:AY129"/>
    <mergeCell ref="AI130:AY130"/>
    <mergeCell ref="AI117:AY117"/>
    <mergeCell ref="AI118:AY118"/>
    <mergeCell ref="AI119:AY119"/>
    <mergeCell ref="AI120:AY120"/>
    <mergeCell ref="AC127:AH127"/>
    <mergeCell ref="AC128:AH128"/>
    <mergeCell ref="AC129:AH129"/>
    <mergeCell ref="AC130:AH130"/>
    <mergeCell ref="AC131:AH131"/>
    <mergeCell ref="A151:AB151"/>
    <mergeCell ref="A133:AB133"/>
    <mergeCell ref="A134:AB134"/>
    <mergeCell ref="A135:AB135"/>
    <mergeCell ref="AC132:AH132"/>
    <mergeCell ref="AC133:AH133"/>
    <mergeCell ref="AC134:AH134"/>
    <mergeCell ref="A137:AB137"/>
    <mergeCell ref="A138:AB138"/>
    <mergeCell ref="AC117:AH117"/>
    <mergeCell ref="AC118:AH118"/>
    <mergeCell ref="AC119:AH119"/>
    <mergeCell ref="AC120:AH120"/>
    <mergeCell ref="A125:AB125"/>
    <mergeCell ref="A126:AB126"/>
    <mergeCell ref="A127:AB127"/>
    <mergeCell ref="A132:AB132"/>
    <mergeCell ref="A128:AB128"/>
    <mergeCell ref="A129:AB129"/>
    <mergeCell ref="A130:AB130"/>
    <mergeCell ref="A131:AB131"/>
    <mergeCell ref="A117:AB117"/>
    <mergeCell ref="A118:AB118"/>
    <mergeCell ref="AI131:AY131"/>
    <mergeCell ref="CO130:DF130"/>
    <mergeCell ref="CO131:DF131"/>
    <mergeCell ref="A119:AB119"/>
    <mergeCell ref="A120:AB120"/>
    <mergeCell ref="A121:AB121"/>
    <mergeCell ref="A122:AB122"/>
    <mergeCell ref="A123:AB123"/>
    <mergeCell ref="CO99:DF99"/>
    <mergeCell ref="CO100:DF100"/>
    <mergeCell ref="BW99:CN99"/>
    <mergeCell ref="BW100:CN100"/>
    <mergeCell ref="CO76:DF76"/>
    <mergeCell ref="CO77:DF77"/>
    <mergeCell ref="CO78:DF78"/>
    <mergeCell ref="CO79:DF79"/>
    <mergeCell ref="BW95:CN95"/>
    <mergeCell ref="BW96:CN96"/>
    <mergeCell ref="CO80:DF80"/>
    <mergeCell ref="CO93:DF93"/>
    <mergeCell ref="CO94:DF94"/>
    <mergeCell ref="CO95:DF95"/>
    <mergeCell ref="CO96:DF96"/>
    <mergeCell ref="BW81:CN81"/>
    <mergeCell ref="BW82:CN82"/>
    <mergeCell ref="BW83:CN83"/>
    <mergeCell ref="BW79:CN79"/>
    <mergeCell ref="BW80:CN80"/>
    <mergeCell ref="BW93:CN93"/>
    <mergeCell ref="BW94:CN94"/>
    <mergeCell ref="BW84:CN84"/>
    <mergeCell ref="BW85:CN85"/>
    <mergeCell ref="BW86:CN86"/>
    <mergeCell ref="BW87:CN87"/>
    <mergeCell ref="BW88:CN88"/>
    <mergeCell ref="BW89:CN89"/>
    <mergeCell ref="BW75:CN75"/>
    <mergeCell ref="CO75:DF75"/>
    <mergeCell ref="BW76:CN76"/>
    <mergeCell ref="AZ95:BV95"/>
    <mergeCell ref="AZ75:BV75"/>
    <mergeCell ref="AZ76:BV76"/>
    <mergeCell ref="AZ77:BV77"/>
    <mergeCell ref="AZ78:BV78"/>
    <mergeCell ref="BW77:CN77"/>
    <mergeCell ref="BW78:CN78"/>
    <mergeCell ref="AZ96:BV96"/>
    <mergeCell ref="AZ99:BV99"/>
    <mergeCell ref="AZ100:BV100"/>
    <mergeCell ref="AZ79:BV79"/>
    <mergeCell ref="AZ80:BV80"/>
    <mergeCell ref="AZ93:BV93"/>
    <mergeCell ref="AZ94:BV94"/>
    <mergeCell ref="AZ98:BV98"/>
    <mergeCell ref="AZ81:BV81"/>
    <mergeCell ref="AZ82:BV82"/>
    <mergeCell ref="AI95:AY95"/>
    <mergeCell ref="AI96:AY96"/>
    <mergeCell ref="AI99:AY99"/>
    <mergeCell ref="AI100:AY100"/>
    <mergeCell ref="AI98:AY98"/>
    <mergeCell ref="AI79:AY79"/>
    <mergeCell ref="AI80:AY80"/>
    <mergeCell ref="AI93:AY93"/>
    <mergeCell ref="AI94:AY94"/>
    <mergeCell ref="AI81:AY81"/>
    <mergeCell ref="AI82:AY82"/>
    <mergeCell ref="AI83:AY83"/>
    <mergeCell ref="AI84:AY84"/>
    <mergeCell ref="AI85:AY85"/>
    <mergeCell ref="AI86:AY86"/>
    <mergeCell ref="AI75:AY75"/>
    <mergeCell ref="AI76:AY76"/>
    <mergeCell ref="AI77:AY77"/>
    <mergeCell ref="AI78:AY78"/>
    <mergeCell ref="AC95:AH95"/>
    <mergeCell ref="AC96:AH96"/>
    <mergeCell ref="AC99:AH99"/>
    <mergeCell ref="AC100:AH100"/>
    <mergeCell ref="A99:AB99"/>
    <mergeCell ref="A100:AB100"/>
    <mergeCell ref="AC75:AH75"/>
    <mergeCell ref="AC76:AH76"/>
    <mergeCell ref="AC77:AH77"/>
    <mergeCell ref="AC78:AH78"/>
    <mergeCell ref="AC79:AH79"/>
    <mergeCell ref="AC80:AH80"/>
    <mergeCell ref="AC93:AH93"/>
    <mergeCell ref="AC94:AH94"/>
    <mergeCell ref="A93:AB93"/>
    <mergeCell ref="A94:AB94"/>
    <mergeCell ref="A95:AB95"/>
    <mergeCell ref="A96:AB96"/>
    <mergeCell ref="CO50:DF50"/>
    <mergeCell ref="CO51:DF51"/>
    <mergeCell ref="CO52:DF52"/>
    <mergeCell ref="CO53:DF53"/>
    <mergeCell ref="CO46:DF46"/>
    <mergeCell ref="CO47:DF47"/>
    <mergeCell ref="CO48:DF48"/>
    <mergeCell ref="CO49:DF49"/>
    <mergeCell ref="CO45:DF45"/>
    <mergeCell ref="CO40:DF40"/>
    <mergeCell ref="CO41:DF41"/>
    <mergeCell ref="CO36:DF36"/>
    <mergeCell ref="CO37:DF37"/>
    <mergeCell ref="CO38:DF38"/>
    <mergeCell ref="CO39:DF39"/>
    <mergeCell ref="CO32:DF32"/>
    <mergeCell ref="CO33:DF33"/>
    <mergeCell ref="CO34:DF34"/>
    <mergeCell ref="CO35:DF35"/>
    <mergeCell ref="BW53:CN53"/>
    <mergeCell ref="CO18:DF18"/>
    <mergeCell ref="CO19:DF19"/>
    <mergeCell ref="CO20:DF20"/>
    <mergeCell ref="CO21:DF21"/>
    <mergeCell ref="CO22:DF22"/>
    <mergeCell ref="CO23:DF23"/>
    <mergeCell ref="CO24:DF24"/>
    <mergeCell ref="CO25:DF25"/>
    <mergeCell ref="BW28:CN28"/>
    <mergeCell ref="BW49:CN49"/>
    <mergeCell ref="BW50:CN50"/>
    <mergeCell ref="BW51:CN51"/>
    <mergeCell ref="BW52:CN52"/>
    <mergeCell ref="BW45:CN45"/>
    <mergeCell ref="BW46:CN46"/>
    <mergeCell ref="BW47:CN47"/>
    <mergeCell ref="BW48:CN48"/>
    <mergeCell ref="BW42:CN42"/>
    <mergeCell ref="A81:AB81"/>
    <mergeCell ref="A82:AB82"/>
    <mergeCell ref="A83:AB83"/>
    <mergeCell ref="AC81:AH81"/>
    <mergeCell ref="AC82:AH82"/>
    <mergeCell ref="AC83:AH83"/>
    <mergeCell ref="AZ83:BV83"/>
    <mergeCell ref="AZ46:BV46"/>
    <mergeCell ref="AZ47:BV47"/>
    <mergeCell ref="BW39:CN39"/>
    <mergeCell ref="BW40:CN40"/>
    <mergeCell ref="BW41:CN41"/>
    <mergeCell ref="A84:AB84"/>
    <mergeCell ref="AC84:AH84"/>
    <mergeCell ref="AZ84:BV84"/>
    <mergeCell ref="AZ50:BV50"/>
    <mergeCell ref="AZ51:BV51"/>
    <mergeCell ref="AZ52:BV52"/>
    <mergeCell ref="AZ53:BV53"/>
    <mergeCell ref="BW35:CN35"/>
    <mergeCell ref="BW36:CN36"/>
    <mergeCell ref="BW37:CN37"/>
    <mergeCell ref="BW38:CN38"/>
    <mergeCell ref="BW25:CN25"/>
    <mergeCell ref="BW32:CN32"/>
    <mergeCell ref="BW33:CN33"/>
    <mergeCell ref="BW34:CN34"/>
    <mergeCell ref="BW29:CN29"/>
    <mergeCell ref="BW30:CN30"/>
    <mergeCell ref="BW31:CN31"/>
    <mergeCell ref="BW21:CN21"/>
    <mergeCell ref="BW22:CN22"/>
    <mergeCell ref="BW23:CN23"/>
    <mergeCell ref="BW24:CN24"/>
    <mergeCell ref="BW18:CN18"/>
    <mergeCell ref="BW19:CN19"/>
    <mergeCell ref="BW20:CN20"/>
    <mergeCell ref="A26:AB26"/>
    <mergeCell ref="AC26:AH26"/>
    <mergeCell ref="AI26:AY26"/>
    <mergeCell ref="AZ26:BV26"/>
    <mergeCell ref="AI25:AY25"/>
    <mergeCell ref="AI18:AY18"/>
    <mergeCell ref="AI19:AY19"/>
    <mergeCell ref="AZ48:BV48"/>
    <mergeCell ref="AZ49:BV49"/>
    <mergeCell ref="AZ42:BV42"/>
    <mergeCell ref="AZ45:BV45"/>
    <mergeCell ref="CO81:DF81"/>
    <mergeCell ref="CO82:DF82"/>
    <mergeCell ref="AZ40:BV40"/>
    <mergeCell ref="AZ41:BV41"/>
    <mergeCell ref="BW63:CN63"/>
    <mergeCell ref="CO63:DF63"/>
    <mergeCell ref="BW64:CN64"/>
    <mergeCell ref="CO64:DF64"/>
    <mergeCell ref="BW65:CN65"/>
    <mergeCell ref="AZ64:BV64"/>
    <mergeCell ref="CO83:DF83"/>
    <mergeCell ref="CO84:DF84"/>
    <mergeCell ref="AZ36:BV36"/>
    <mergeCell ref="AZ37:BV37"/>
    <mergeCell ref="AZ38:BV38"/>
    <mergeCell ref="AZ39:BV39"/>
    <mergeCell ref="BW61:CN61"/>
    <mergeCell ref="CO61:DF61"/>
    <mergeCell ref="BW62:CN62"/>
    <mergeCell ref="CO62:DF62"/>
    <mergeCell ref="AZ32:BV32"/>
    <mergeCell ref="AZ33:BV33"/>
    <mergeCell ref="AZ34:BV34"/>
    <mergeCell ref="AZ35:BV35"/>
    <mergeCell ref="AI53:AY53"/>
    <mergeCell ref="AZ18:BV18"/>
    <mergeCell ref="AZ19:BV19"/>
    <mergeCell ref="AZ20:BV20"/>
    <mergeCell ref="AZ21:BV21"/>
    <mergeCell ref="AZ22:BV22"/>
    <mergeCell ref="AZ23:BV23"/>
    <mergeCell ref="AZ24:BV24"/>
    <mergeCell ref="AZ25:BV25"/>
    <mergeCell ref="AI27:AY27"/>
    <mergeCell ref="AI49:AY49"/>
    <mergeCell ref="AI50:AY50"/>
    <mergeCell ref="AI51:AY51"/>
    <mergeCell ref="AI52:AY52"/>
    <mergeCell ref="AI45:AY45"/>
    <mergeCell ref="AI46:AY46"/>
    <mergeCell ref="AI47:AY47"/>
    <mergeCell ref="AI48:AY48"/>
    <mergeCell ref="AI42:AY42"/>
    <mergeCell ref="A85:AB85"/>
    <mergeCell ref="A86:AB86"/>
    <mergeCell ref="A87:AB87"/>
    <mergeCell ref="AC85:AH85"/>
    <mergeCell ref="AC86:AH86"/>
    <mergeCell ref="AC87:AH87"/>
    <mergeCell ref="AI87:AY87"/>
    <mergeCell ref="A51:AB51"/>
    <mergeCell ref="A52:AB52"/>
    <mergeCell ref="AI39:AY39"/>
    <mergeCell ref="AI40:AY40"/>
    <mergeCell ref="AI41:AY41"/>
    <mergeCell ref="A88:AB88"/>
    <mergeCell ref="AC88:AH88"/>
    <mergeCell ref="AI88:AY88"/>
    <mergeCell ref="AC52:AH52"/>
    <mergeCell ref="AC53:AH53"/>
    <mergeCell ref="AC50:AH50"/>
    <mergeCell ref="AC51:AH51"/>
    <mergeCell ref="AI35:AY35"/>
    <mergeCell ref="AI36:AY36"/>
    <mergeCell ref="AI37:AY37"/>
    <mergeCell ref="AI38:AY38"/>
    <mergeCell ref="AI32:AY32"/>
    <mergeCell ref="AI33:AY33"/>
    <mergeCell ref="AI34:AY34"/>
    <mergeCell ref="AI28:AY28"/>
    <mergeCell ref="AI29:AY29"/>
    <mergeCell ref="AI30:AY30"/>
    <mergeCell ref="AI31:AY31"/>
    <mergeCell ref="AI20:AY20"/>
    <mergeCell ref="AI21:AY21"/>
    <mergeCell ref="AI22:AY22"/>
    <mergeCell ref="AI23:AY23"/>
    <mergeCell ref="AI24:AY24"/>
    <mergeCell ref="AC27:AH27"/>
    <mergeCell ref="AC48:AH48"/>
    <mergeCell ref="AC49:AH49"/>
    <mergeCell ref="AC42:AH42"/>
    <mergeCell ref="AC45:AH45"/>
    <mergeCell ref="AC46:AH46"/>
    <mergeCell ref="AC47:AH47"/>
    <mergeCell ref="AC43:AH43"/>
    <mergeCell ref="AC44:AH44"/>
    <mergeCell ref="A89:AB89"/>
    <mergeCell ref="A90:AB90"/>
    <mergeCell ref="AC89:AH89"/>
    <mergeCell ref="AC90:AH90"/>
    <mergeCell ref="AC38:AH38"/>
    <mergeCell ref="AC39:AH39"/>
    <mergeCell ref="AC40:AH40"/>
    <mergeCell ref="AC41:AH41"/>
    <mergeCell ref="AC34:AH34"/>
    <mergeCell ref="AC35:AH35"/>
    <mergeCell ref="AC36:AH36"/>
    <mergeCell ref="AC37:AH37"/>
    <mergeCell ref="A53:AB53"/>
    <mergeCell ref="AC18:AH18"/>
    <mergeCell ref="AC19:AH19"/>
    <mergeCell ref="AC20:AH20"/>
    <mergeCell ref="AC21:AH21"/>
    <mergeCell ref="AC22:AH22"/>
    <mergeCell ref="AC23:AH23"/>
    <mergeCell ref="A27:AB27"/>
    <mergeCell ref="A47:AB47"/>
    <mergeCell ref="A48:AB48"/>
    <mergeCell ref="A49:AB49"/>
    <mergeCell ref="A50:AB50"/>
    <mergeCell ref="A42:AB42"/>
    <mergeCell ref="A45:AB45"/>
    <mergeCell ref="A46:AB46"/>
    <mergeCell ref="A43:AB43"/>
    <mergeCell ref="A44:AB44"/>
    <mergeCell ref="A41:AB41"/>
    <mergeCell ref="AI89:AY89"/>
    <mergeCell ref="AI90:AY90"/>
    <mergeCell ref="AZ85:BV85"/>
    <mergeCell ref="AZ86:BV86"/>
    <mergeCell ref="AZ87:BV87"/>
    <mergeCell ref="AZ88:BV88"/>
    <mergeCell ref="AZ89:BV89"/>
    <mergeCell ref="AZ90:BV90"/>
    <mergeCell ref="AI64:AY64"/>
    <mergeCell ref="A37:AB37"/>
    <mergeCell ref="A38:AB38"/>
    <mergeCell ref="A39:AB39"/>
    <mergeCell ref="A40:AB40"/>
    <mergeCell ref="A33:AB33"/>
    <mergeCell ref="A34:AB34"/>
    <mergeCell ref="A35:AB35"/>
    <mergeCell ref="A36:AB36"/>
    <mergeCell ref="A28:AB28"/>
    <mergeCell ref="A29:AB29"/>
    <mergeCell ref="A30:AB30"/>
    <mergeCell ref="A31:AB31"/>
    <mergeCell ref="A6:AB6"/>
    <mergeCell ref="A2:DF2"/>
    <mergeCell ref="BW297:CN297"/>
    <mergeCell ref="CO297:DF297"/>
    <mergeCell ref="AC59:AH59"/>
    <mergeCell ref="AI59:AY59"/>
    <mergeCell ref="AZ59:BV59"/>
    <mergeCell ref="BW59:CN59"/>
    <mergeCell ref="CO59:DF59"/>
    <mergeCell ref="AZ297:BV297"/>
    <mergeCell ref="CO65:DF65"/>
    <mergeCell ref="AI61:AY61"/>
    <mergeCell ref="AZ61:BV61"/>
    <mergeCell ref="AC62:AH62"/>
    <mergeCell ref="AI62:AY62"/>
    <mergeCell ref="AZ62:BV62"/>
    <mergeCell ref="AC65:AH65"/>
    <mergeCell ref="AI65:AY65"/>
    <mergeCell ref="AZ65:BV65"/>
    <mergeCell ref="CO57:DF57"/>
    <mergeCell ref="BW58:CN58"/>
    <mergeCell ref="CO58:DF58"/>
    <mergeCell ref="AC60:AH60"/>
    <mergeCell ref="AI60:AY60"/>
    <mergeCell ref="AZ60:BV60"/>
    <mergeCell ref="BW60:CN60"/>
    <mergeCell ref="CO60:DF60"/>
    <mergeCell ref="AC58:AH58"/>
    <mergeCell ref="BW57:CN57"/>
    <mergeCell ref="CO5:DF5"/>
    <mergeCell ref="AZ6:BV6"/>
    <mergeCell ref="BW6:CN6"/>
    <mergeCell ref="CO6:DF6"/>
    <mergeCell ref="AC5:AH5"/>
    <mergeCell ref="AC6:AH6"/>
    <mergeCell ref="AZ3:BV3"/>
    <mergeCell ref="BW3:CN3"/>
    <mergeCell ref="AI3:AY3"/>
    <mergeCell ref="AI4:AY4"/>
    <mergeCell ref="AI5:AY5"/>
    <mergeCell ref="AI6:AY6"/>
    <mergeCell ref="AZ5:BV5"/>
    <mergeCell ref="BW5:CN5"/>
    <mergeCell ref="CO3:DF3"/>
    <mergeCell ref="AZ4:BV4"/>
    <mergeCell ref="BW4:CN4"/>
    <mergeCell ref="CO4:DF4"/>
    <mergeCell ref="A3:AB3"/>
    <mergeCell ref="A4:AB4"/>
    <mergeCell ref="AC3:AH3"/>
    <mergeCell ref="AC4:AH4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Z9:BV9"/>
    <mergeCell ref="CO9:DF9"/>
    <mergeCell ref="AC10:AH10"/>
    <mergeCell ref="AI10:AY10"/>
    <mergeCell ref="AZ10:BV10"/>
    <mergeCell ref="BW10:CN10"/>
    <mergeCell ref="CO10:DF10"/>
    <mergeCell ref="AC9:AH9"/>
    <mergeCell ref="BW9:CN9"/>
    <mergeCell ref="AI9:AY9"/>
    <mergeCell ref="BW11:CN11"/>
    <mergeCell ref="CO11:DF11"/>
    <mergeCell ref="AC12:AH12"/>
    <mergeCell ref="AI12:AY12"/>
    <mergeCell ref="AZ12:BV12"/>
    <mergeCell ref="BW12:CN12"/>
    <mergeCell ref="CO12:DF12"/>
    <mergeCell ref="AI11:AY11"/>
    <mergeCell ref="BW13:CN13"/>
    <mergeCell ref="CO13:DF13"/>
    <mergeCell ref="BW14:CN14"/>
    <mergeCell ref="AC11:AH11"/>
    <mergeCell ref="AC13:AH13"/>
    <mergeCell ref="AI13:AY13"/>
    <mergeCell ref="AZ11:BV11"/>
    <mergeCell ref="AZ13:BV13"/>
    <mergeCell ref="AC14:AH14"/>
    <mergeCell ref="AI14:AY14"/>
    <mergeCell ref="AZ14:BV14"/>
    <mergeCell ref="CO14:DF14"/>
    <mergeCell ref="BW16:CN16"/>
    <mergeCell ref="CO16:DF16"/>
    <mergeCell ref="BW15:CN15"/>
    <mergeCell ref="CO15:DF15"/>
    <mergeCell ref="AC15:AH15"/>
    <mergeCell ref="AC16:AH16"/>
    <mergeCell ref="AI16:AY16"/>
    <mergeCell ref="AZ16:BV16"/>
    <mergeCell ref="AI15:AY15"/>
    <mergeCell ref="AZ15:BV15"/>
    <mergeCell ref="AC17:AH17"/>
    <mergeCell ref="AI17:AY17"/>
    <mergeCell ref="AZ17:BV17"/>
    <mergeCell ref="AC54:AH54"/>
    <mergeCell ref="AI54:AY54"/>
    <mergeCell ref="AZ54:BV54"/>
    <mergeCell ref="AC24:AH24"/>
    <mergeCell ref="AC25:AH25"/>
    <mergeCell ref="AC32:AH32"/>
    <mergeCell ref="AC33:AH33"/>
    <mergeCell ref="AC55:AH55"/>
    <mergeCell ref="AZ58:BV58"/>
    <mergeCell ref="BW17:CN17"/>
    <mergeCell ref="CO17:DF17"/>
    <mergeCell ref="BW54:CN54"/>
    <mergeCell ref="CO54:DF54"/>
    <mergeCell ref="BW55:CN55"/>
    <mergeCell ref="CO55:DF55"/>
    <mergeCell ref="BW56:CN56"/>
    <mergeCell ref="CO56:DF56"/>
    <mergeCell ref="AI55:AY55"/>
    <mergeCell ref="AZ55:BV55"/>
    <mergeCell ref="AI56:AY56"/>
    <mergeCell ref="AZ56:BV56"/>
    <mergeCell ref="A57:AB57"/>
    <mergeCell ref="AC64:AH64"/>
    <mergeCell ref="AC63:AH63"/>
    <mergeCell ref="A63:AB63"/>
    <mergeCell ref="A64:AB64"/>
    <mergeCell ref="AC61:AH61"/>
    <mergeCell ref="A62:AB62"/>
    <mergeCell ref="A58:AB58"/>
    <mergeCell ref="A59:AB59"/>
    <mergeCell ref="A60:AB60"/>
    <mergeCell ref="AC56:AH56"/>
    <mergeCell ref="AC57:AH57"/>
    <mergeCell ref="AI63:AY63"/>
    <mergeCell ref="AZ63:BV63"/>
    <mergeCell ref="AI57:AY57"/>
    <mergeCell ref="AZ57:BV57"/>
    <mergeCell ref="AI58:AY58"/>
    <mergeCell ref="BW70:CN70"/>
    <mergeCell ref="CO70:DF70"/>
    <mergeCell ref="AC69:AH69"/>
    <mergeCell ref="AC70:AH70"/>
    <mergeCell ref="AI70:AY70"/>
    <mergeCell ref="AZ70:BV70"/>
    <mergeCell ref="AI69:AY69"/>
    <mergeCell ref="AZ69:BV69"/>
    <mergeCell ref="BW69:CN69"/>
    <mergeCell ref="CO69:DF69"/>
    <mergeCell ref="AC73:AH73"/>
    <mergeCell ref="AI73:AY73"/>
    <mergeCell ref="AZ73:BV73"/>
    <mergeCell ref="AC72:AH72"/>
    <mergeCell ref="AI72:AY72"/>
    <mergeCell ref="AZ72:BV72"/>
    <mergeCell ref="BW72:CN72"/>
    <mergeCell ref="CO72:DF72"/>
    <mergeCell ref="BW73:CN73"/>
    <mergeCell ref="CO73:DF73"/>
    <mergeCell ref="BW101:CN101"/>
    <mergeCell ref="CO101:DF101"/>
    <mergeCell ref="AC74:AH74"/>
    <mergeCell ref="AC101:AH101"/>
    <mergeCell ref="AI101:AY101"/>
    <mergeCell ref="AZ101:BV101"/>
    <mergeCell ref="AI74:AY74"/>
    <mergeCell ref="AZ74:BV74"/>
    <mergeCell ref="BW74:CN74"/>
    <mergeCell ref="CO74:DF74"/>
    <mergeCell ref="AC103:AH103"/>
    <mergeCell ref="AI103:AY103"/>
    <mergeCell ref="AZ103:BV103"/>
    <mergeCell ref="A103:AB103"/>
    <mergeCell ref="AZ153:BV153"/>
    <mergeCell ref="AC154:AH154"/>
    <mergeCell ref="BW153:CN153"/>
    <mergeCell ref="CO153:DF153"/>
    <mergeCell ref="BW154:CN154"/>
    <mergeCell ref="CO154:DF154"/>
    <mergeCell ref="CO159:DF159"/>
    <mergeCell ref="BW167:CN167"/>
    <mergeCell ref="BW181:CN181"/>
    <mergeCell ref="BW182:CN182"/>
    <mergeCell ref="BW166:CN166"/>
    <mergeCell ref="CO162:DF162"/>
    <mergeCell ref="CO163:DF163"/>
    <mergeCell ref="CO164:DF164"/>
    <mergeCell ref="CO165:DF165"/>
    <mergeCell ref="CO166:DF166"/>
    <mergeCell ref="BW184:CN184"/>
    <mergeCell ref="BW174:CN174"/>
    <mergeCell ref="BW180:CN180"/>
    <mergeCell ref="BW176:CN176"/>
    <mergeCell ref="BW177:CN177"/>
    <mergeCell ref="BW178:CN178"/>
    <mergeCell ref="BW179:CN179"/>
    <mergeCell ref="A7:AB7"/>
    <mergeCell ref="A8:AB8"/>
    <mergeCell ref="A9:AB9"/>
    <mergeCell ref="A10:AB10"/>
    <mergeCell ref="A11:AB11"/>
    <mergeCell ref="A12:AB12"/>
    <mergeCell ref="AC135:AH135"/>
    <mergeCell ref="A13:AB13"/>
    <mergeCell ref="A14:AB14"/>
    <mergeCell ref="A15:AB15"/>
    <mergeCell ref="A16:AB16"/>
    <mergeCell ref="A17:AB17"/>
    <mergeCell ref="A54:AB54"/>
    <mergeCell ref="A55:AB55"/>
    <mergeCell ref="A56:AB56"/>
    <mergeCell ref="A18:AB18"/>
    <mergeCell ref="A19:AB19"/>
    <mergeCell ref="A20:AB20"/>
    <mergeCell ref="A21:AB21"/>
    <mergeCell ref="A22:AB22"/>
    <mergeCell ref="A23:AB23"/>
    <mergeCell ref="A24:AB24"/>
    <mergeCell ref="A25:AB25"/>
    <mergeCell ref="A32:AB32"/>
    <mergeCell ref="A61:AB61"/>
    <mergeCell ref="A65:AB65"/>
    <mergeCell ref="A69:AB69"/>
    <mergeCell ref="A70:AB70"/>
    <mergeCell ref="A72:AB72"/>
    <mergeCell ref="A73:AB73"/>
    <mergeCell ref="A74:AB74"/>
    <mergeCell ref="A101:AB101"/>
    <mergeCell ref="A75:AB75"/>
    <mergeCell ref="A76:AB76"/>
    <mergeCell ref="A77:AB77"/>
    <mergeCell ref="A78:AB78"/>
    <mergeCell ref="A79:AB79"/>
    <mergeCell ref="A80:AB80"/>
    <mergeCell ref="AI297:AY297"/>
    <mergeCell ref="AC297:AH297"/>
    <mergeCell ref="A297:AB297"/>
    <mergeCell ref="A153:AB153"/>
    <mergeCell ref="A154:AB154"/>
    <mergeCell ref="AI154:AY154"/>
    <mergeCell ref="A166:AB166"/>
    <mergeCell ref="A167:AB167"/>
    <mergeCell ref="A211:AB211"/>
    <mergeCell ref="A212:AB212"/>
    <mergeCell ref="A71:AB71"/>
    <mergeCell ref="AC71:AH71"/>
    <mergeCell ref="AI71:AY71"/>
    <mergeCell ref="AZ71:BV71"/>
    <mergeCell ref="BW71:CN71"/>
    <mergeCell ref="CO71:DF71"/>
    <mergeCell ref="A66:AB66"/>
    <mergeCell ref="A67:AB67"/>
    <mergeCell ref="A68:AB68"/>
    <mergeCell ref="AC66:AH66"/>
    <mergeCell ref="AC67:AH67"/>
    <mergeCell ref="AC68:AH68"/>
    <mergeCell ref="AI66:AY66"/>
    <mergeCell ref="AI67:AY67"/>
    <mergeCell ref="AI68:AY68"/>
    <mergeCell ref="AZ66:BV66"/>
    <mergeCell ref="AZ67:BV67"/>
    <mergeCell ref="AZ68:BV68"/>
    <mergeCell ref="BW66:CN66"/>
    <mergeCell ref="BW67:CN67"/>
    <mergeCell ref="BW68:CN68"/>
    <mergeCell ref="CO66:DF66"/>
    <mergeCell ref="CO67:DF67"/>
    <mergeCell ref="CO68:DF68"/>
    <mergeCell ref="AC213:AH213"/>
    <mergeCell ref="AC214:AH214"/>
    <mergeCell ref="AC215:AH215"/>
    <mergeCell ref="AC216:AH216"/>
    <mergeCell ref="AI211:AY211"/>
    <mergeCell ref="AI212:AY212"/>
    <mergeCell ref="AI213:AY213"/>
    <mergeCell ref="AI214:AY214"/>
    <mergeCell ref="AC219:AH219"/>
    <mergeCell ref="AI218:AY218"/>
    <mergeCell ref="CO212:DF212"/>
    <mergeCell ref="CO213:DF213"/>
    <mergeCell ref="CO214:DF214"/>
    <mergeCell ref="AZ215:BV215"/>
    <mergeCell ref="AZ216:BV216"/>
    <mergeCell ref="AZ217:BV217"/>
    <mergeCell ref="AZ218:BV218"/>
    <mergeCell ref="AC217:AH217"/>
    <mergeCell ref="A218:AB218"/>
    <mergeCell ref="AI215:AY215"/>
    <mergeCell ref="AI216:AY216"/>
    <mergeCell ref="AI217:AY217"/>
    <mergeCell ref="AC218:AH218"/>
    <mergeCell ref="AI219:AY219"/>
    <mergeCell ref="AI283:AY283"/>
    <mergeCell ref="AI284:AY284"/>
    <mergeCell ref="AI285:AY285"/>
    <mergeCell ref="AI245:AY245"/>
    <mergeCell ref="AI243:AY243"/>
    <mergeCell ref="AI244:AY244"/>
    <mergeCell ref="AI238:AY238"/>
    <mergeCell ref="AI239:AY239"/>
    <mergeCell ref="AI240:AY240"/>
    <mergeCell ref="A268:AB268"/>
    <mergeCell ref="A269:AB269"/>
    <mergeCell ref="A270:AB270"/>
    <mergeCell ref="A271:AB271"/>
    <mergeCell ref="A102:AB102"/>
    <mergeCell ref="AC102:AH102"/>
    <mergeCell ref="AI102:AY102"/>
    <mergeCell ref="AZ102:BV102"/>
    <mergeCell ref="A109:AB109"/>
    <mergeCell ref="A116:AB116"/>
    <mergeCell ref="AC109:AH109"/>
    <mergeCell ref="AC116:AH116"/>
    <mergeCell ref="A110:AB110"/>
    <mergeCell ref="A111:AB111"/>
    <mergeCell ref="A112:AB112"/>
    <mergeCell ref="A113:AB113"/>
    <mergeCell ref="A114:AB114"/>
    <mergeCell ref="A115:AB115"/>
    <mergeCell ref="CO109:DF109"/>
    <mergeCell ref="CO116:DF116"/>
    <mergeCell ref="BW102:CN102"/>
    <mergeCell ref="CO102:DF102"/>
    <mergeCell ref="BW103:CN103"/>
    <mergeCell ref="CO103:DF103"/>
    <mergeCell ref="BW108:CN108"/>
    <mergeCell ref="CO104:DF104"/>
    <mergeCell ref="CO105:DF105"/>
    <mergeCell ref="CO106:DF106"/>
    <mergeCell ref="BW218:CN218"/>
    <mergeCell ref="BW219:CN219"/>
    <mergeCell ref="BW109:CN109"/>
    <mergeCell ref="BW116:CN116"/>
    <mergeCell ref="BW215:CN215"/>
    <mergeCell ref="BW216:CN216"/>
    <mergeCell ref="BW123:CN123"/>
    <mergeCell ref="BW127:CN127"/>
    <mergeCell ref="BW128:CN128"/>
    <mergeCell ref="BW129:CN129"/>
    <mergeCell ref="BW133:CN133"/>
    <mergeCell ref="BW134:CN134"/>
    <mergeCell ref="AZ115:BV115"/>
    <mergeCell ref="BW217:CN217"/>
    <mergeCell ref="BW183:CN183"/>
    <mergeCell ref="BW122:CN122"/>
    <mergeCell ref="BW130:CN130"/>
    <mergeCell ref="BW131:CN131"/>
    <mergeCell ref="BW132:CN132"/>
    <mergeCell ref="AZ154:BV154"/>
    <mergeCell ref="AZ117:BV117"/>
    <mergeCell ref="AZ118:BV118"/>
    <mergeCell ref="AC98:AH98"/>
    <mergeCell ref="AI109:AY109"/>
    <mergeCell ref="AI116:AY116"/>
    <mergeCell ref="AZ109:BV109"/>
    <mergeCell ref="AZ116:BV116"/>
    <mergeCell ref="AZ110:BV110"/>
    <mergeCell ref="AZ111:BV111"/>
    <mergeCell ref="AZ112:BV112"/>
    <mergeCell ref="BW98:CN98"/>
    <mergeCell ref="CO98:DF98"/>
    <mergeCell ref="A97:AB97"/>
    <mergeCell ref="AC97:AH97"/>
    <mergeCell ref="AI97:AY97"/>
    <mergeCell ref="AZ97:BV97"/>
    <mergeCell ref="BW97:CN97"/>
    <mergeCell ref="CO97:DF97"/>
    <mergeCell ref="A98:AB98"/>
    <mergeCell ref="AZ174:BV174"/>
    <mergeCell ref="A180:AB180"/>
    <mergeCell ref="AC180:AH180"/>
    <mergeCell ref="AI180:AY180"/>
    <mergeCell ref="AZ180:BV180"/>
    <mergeCell ref="AI178:AY178"/>
    <mergeCell ref="AI179:AY179"/>
    <mergeCell ref="A177:AB177"/>
    <mergeCell ref="AI176:AY176"/>
    <mergeCell ref="A175:AB175"/>
  </mergeCells>
  <printOptions/>
  <pageMargins left="0.18" right="0.16" top="0.5905511811023623" bottom="0.3937007874015748" header="0.1968503937007874" footer="0.1968503937007874"/>
  <pageSetup horizontalDpi="600" verticalDpi="600" orientation="portrait" paperSize="9" scale="98" r:id="rId3"/>
  <rowBreaks count="2" manualBreakCount="2">
    <brk id="122" max="109" man="1"/>
    <brk id="149" max="10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tabSelected="1" view="pageBreakPreview" zoomScaleSheetLayoutView="100" workbookViewId="0" topLeftCell="A1">
      <selection activeCell="BI22" sqref="BI22"/>
    </sheetView>
  </sheetViews>
  <sheetFormatPr defaultColWidth="9.00390625" defaultRowHeight="12.75"/>
  <cols>
    <col min="1" max="50" width="0.875" style="1" customWidth="1"/>
    <col min="51" max="51" width="7.875" style="1" customWidth="1"/>
    <col min="52" max="16384" width="0.875" style="1" customWidth="1"/>
  </cols>
  <sheetData>
    <row r="1" ht="12">
      <c r="DF1" s="4" t="s">
        <v>27</v>
      </c>
    </row>
    <row r="2" spans="1:110" s="3" customFormat="1" ht="25.5" customHeight="1">
      <c r="A2" s="99" t="s">
        <v>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</row>
    <row r="3" spans="1:110" ht="54" customHeight="1">
      <c r="A3" s="183" t="s">
        <v>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 t="s">
        <v>1</v>
      </c>
      <c r="AD3" s="181"/>
      <c r="AE3" s="181"/>
      <c r="AF3" s="181"/>
      <c r="AG3" s="181"/>
      <c r="AH3" s="181"/>
      <c r="AI3" s="181" t="s">
        <v>39</v>
      </c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 t="s">
        <v>33</v>
      </c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 t="s">
        <v>2</v>
      </c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 t="s">
        <v>3</v>
      </c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2"/>
    </row>
    <row r="4" spans="1:110" s="16" customFormat="1" ht="12" customHeight="1" thickBot="1">
      <c r="A4" s="141">
        <v>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3">
        <v>2</v>
      </c>
      <c r="AD4" s="143"/>
      <c r="AE4" s="143"/>
      <c r="AF4" s="143"/>
      <c r="AG4" s="143"/>
      <c r="AH4" s="143"/>
      <c r="AI4" s="143">
        <v>3</v>
      </c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>
        <v>4</v>
      </c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>
        <v>5</v>
      </c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>
        <v>6</v>
      </c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5"/>
    </row>
    <row r="5" spans="1:110" ht="22.5" customHeight="1" thickBot="1">
      <c r="A5" s="174" t="str">
        <f>'[4]Таблица3'!A7</f>
        <v>Источники финансирования дефицита бюджета - всего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84">
        <f>'[4]Таблица3'!B7</f>
        <v>500</v>
      </c>
      <c r="AD5" s="185"/>
      <c r="AE5" s="185"/>
      <c r="AF5" s="185"/>
      <c r="AG5" s="185"/>
      <c r="AH5" s="185"/>
      <c r="AI5" s="185" t="str">
        <f>'[4]Таблица3'!D7</f>
        <v>X</v>
      </c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61">
        <f>AZ6</f>
        <v>27486249</v>
      </c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1">
        <f>BW6</f>
        <v>30816245.039999995</v>
      </c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1">
        <f>AZ5-BW5</f>
        <v>-3329996.0399999954</v>
      </c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3"/>
    </row>
    <row r="6" spans="1:110" ht="34.5" customHeight="1" thickBot="1">
      <c r="A6" s="174" t="str">
        <f>'[4]Таблица3'!A8</f>
        <v>Изменение остатков средств на счетах по учету  средств бюджета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19">
        <f>'[4]Таблица3'!B8</f>
        <v>700</v>
      </c>
      <c r="AD6" s="133"/>
      <c r="AE6" s="133"/>
      <c r="AF6" s="133"/>
      <c r="AG6" s="133"/>
      <c r="AH6" s="133"/>
      <c r="AI6" s="133" t="str">
        <f>'[4]Таблица3'!D8</f>
        <v>000 01 05 00 00 00 0000 000</v>
      </c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66">
        <f>AZ7+AZ11</f>
        <v>27486249</v>
      </c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6">
        <f>BW7+BW11</f>
        <v>30816245.039999995</v>
      </c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1">
        <f>AZ6-BW6</f>
        <v>-3329996.0399999954</v>
      </c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3"/>
    </row>
    <row r="7" spans="1:110" ht="22.5" customHeight="1" thickBot="1">
      <c r="A7" s="174" t="str">
        <f>'[4]Таблица3'!A9</f>
        <v>Увеличение остатков средств бюджетов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19">
        <f>'[4]Таблица3'!B9</f>
        <v>700</v>
      </c>
      <c r="AD7" s="133"/>
      <c r="AE7" s="133"/>
      <c r="AF7" s="133"/>
      <c r="AG7" s="133"/>
      <c r="AH7" s="133"/>
      <c r="AI7" s="168" t="str">
        <f>'[4]Таблица3'!D9</f>
        <v>000 01 05 00 00 00 0000 500</v>
      </c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78">
        <f>AZ8</f>
        <v>-164180968</v>
      </c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80"/>
      <c r="BW7" s="164">
        <f>BW8</f>
        <v>-7131485.69</v>
      </c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165"/>
      <c r="CO7" s="161">
        <f aca="true" t="shared" si="0" ref="CO7:CO17">AZ7-BW7</f>
        <v>-157049482.31</v>
      </c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3"/>
    </row>
    <row r="8" spans="1:110" ht="12" customHeight="1" thickBot="1">
      <c r="A8" s="174" t="str">
        <f>'[4]Таблица3'!A10</f>
        <v>Увеличение прочих остатков средств бюджетов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19">
        <f>'[4]Таблица3'!B10</f>
        <v>710</v>
      </c>
      <c r="AD8" s="133"/>
      <c r="AE8" s="133"/>
      <c r="AF8" s="133"/>
      <c r="AG8" s="133"/>
      <c r="AH8" s="133"/>
      <c r="AI8" s="120" t="str">
        <f>'[4]Таблица3'!D10</f>
        <v>000 01 05 02 00 00 0000 500</v>
      </c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9"/>
      <c r="AZ8" s="166">
        <f>AZ9</f>
        <v>-164180968</v>
      </c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>
        <f>BW9</f>
        <v>-7131485.69</v>
      </c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1">
        <f t="shared" si="0"/>
        <v>-157049482.31</v>
      </c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3"/>
    </row>
    <row r="9" spans="1:110" ht="25.5" customHeight="1" thickBot="1">
      <c r="A9" s="175" t="str">
        <f>'[4]Таблица3'!A11</f>
        <v>Увеличение прочих остатков денежных средств  бюджетов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19">
        <f>'[4]Таблица3'!B11</f>
        <v>710</v>
      </c>
      <c r="AD9" s="133"/>
      <c r="AE9" s="133"/>
      <c r="AF9" s="133"/>
      <c r="AG9" s="133"/>
      <c r="AH9" s="133"/>
      <c r="AI9" s="133" t="str">
        <f>'[4]Таблица3'!D11</f>
        <v>000 01 05 02 01 00 0000 510</v>
      </c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66">
        <f>AZ10</f>
        <v>-164180968</v>
      </c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6">
        <f>BW10</f>
        <v>-7131485.69</v>
      </c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1">
        <f t="shared" si="0"/>
        <v>-157049482.31</v>
      </c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3"/>
    </row>
    <row r="10" spans="1:110" ht="21.75" customHeight="1" thickBot="1">
      <c r="A10" s="175" t="str">
        <f>'[4]Таблица3'!A12</f>
        <v>Увеличение прочих остатков денежных средств  бюджетов поселений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19">
        <f>'[4]Таблица3'!B12</f>
        <v>710</v>
      </c>
      <c r="AD10" s="133"/>
      <c r="AE10" s="133"/>
      <c r="AF10" s="133"/>
      <c r="AG10" s="133"/>
      <c r="AH10" s="133"/>
      <c r="AI10" s="133" t="str">
        <f>'[4]Таблица3'!D12</f>
        <v>000 01 05 02 01 10 0000 510</v>
      </c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66">
        <v>-164180968</v>
      </c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6">
        <v>-7131485.69</v>
      </c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1">
        <f>AZ10-BW10</f>
        <v>-157049482.31</v>
      </c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3"/>
    </row>
    <row r="11" spans="1:110" ht="25.5" customHeight="1" thickBot="1">
      <c r="A11" s="175" t="str">
        <f>'[4]Таблица3'!A13</f>
        <v>Уменьшение остатков средств бюджетов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19">
        <f>'[4]Таблица3'!B13</f>
        <v>700</v>
      </c>
      <c r="AD11" s="133"/>
      <c r="AE11" s="133"/>
      <c r="AF11" s="133"/>
      <c r="AG11" s="133"/>
      <c r="AH11" s="133"/>
      <c r="AI11" s="133" t="str">
        <f>'[4]Таблица3'!D13</f>
        <v>000 01 05 00 00 00 0000 600</v>
      </c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66">
        <f>AZ12</f>
        <v>191667217</v>
      </c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6">
        <f>BW12</f>
        <v>37947730.73</v>
      </c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1">
        <f t="shared" si="0"/>
        <v>153719486.27</v>
      </c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3"/>
    </row>
    <row r="12" spans="1:110" ht="24.75" customHeight="1" thickBot="1">
      <c r="A12" s="175" t="str">
        <f>'[4]Таблица3'!A14</f>
        <v>Уменьшение прочих остатков средств бюджетов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19">
        <f>'[4]Таблица3'!B14</f>
        <v>720</v>
      </c>
      <c r="AD12" s="133"/>
      <c r="AE12" s="133"/>
      <c r="AF12" s="133"/>
      <c r="AG12" s="133"/>
      <c r="AH12" s="133"/>
      <c r="AI12" s="133" t="str">
        <f>'[4]Таблица3'!D14</f>
        <v>000 01 05 02 00 00 0000 600</v>
      </c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66">
        <f>AZ13</f>
        <v>191667217</v>
      </c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6">
        <f>BW13</f>
        <v>37947730.73</v>
      </c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1">
        <f t="shared" si="0"/>
        <v>153719486.27</v>
      </c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3"/>
    </row>
    <row r="13" spans="1:110" ht="30.75" customHeight="1" thickBot="1">
      <c r="A13" s="175" t="str">
        <f>'[4]Таблица3'!A15</f>
        <v>Уменьшение прочих остатков денежных средств  бюджетов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19">
        <f>'[4]Таблица3'!B15</f>
        <v>720</v>
      </c>
      <c r="AD13" s="133"/>
      <c r="AE13" s="133"/>
      <c r="AF13" s="133"/>
      <c r="AG13" s="133"/>
      <c r="AH13" s="133"/>
      <c r="AI13" s="133" t="str">
        <f>'[4]Таблица3'!D15</f>
        <v>000 01 05 02 01 00 0000 610</v>
      </c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66">
        <f>AZ14</f>
        <v>191667217</v>
      </c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6">
        <f>BW14</f>
        <v>37947730.73</v>
      </c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1">
        <f t="shared" si="0"/>
        <v>153719486.27</v>
      </c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3"/>
    </row>
    <row r="14" spans="1:110" ht="41.25" customHeight="1" thickBot="1">
      <c r="A14" s="175" t="str">
        <f>'[4]Таблица3'!A16</f>
        <v>Уменьшение прочих остатков денежных средств  бюджетов поселений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19">
        <f>'[4]Таблица3'!B16</f>
        <v>720</v>
      </c>
      <c r="AD14" s="133"/>
      <c r="AE14" s="133"/>
      <c r="AF14" s="133"/>
      <c r="AG14" s="133"/>
      <c r="AH14" s="133"/>
      <c r="AI14" s="133" t="str">
        <f>'[4]Таблица3'!D16</f>
        <v>000 01 05 02 01 10 0000 610</v>
      </c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66">
        <v>191667217</v>
      </c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6">
        <v>37947730.73</v>
      </c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1">
        <f t="shared" si="0"/>
        <v>153719486.27</v>
      </c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3"/>
    </row>
    <row r="15" spans="1:110" ht="0.75" customHeight="1">
      <c r="A15" s="176" t="str">
        <f>'[4]Таблица3'!A17</f>
        <v>Итого внутренних оборотов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7"/>
      <c r="AC15" s="136">
        <f>'[3]Таблица3'!B16</f>
        <v>720</v>
      </c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66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6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1">
        <f t="shared" si="0"/>
        <v>0</v>
      </c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3"/>
    </row>
    <row r="16" spans="1:110" ht="12" customHeight="1" hidden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6"/>
      <c r="AC16" s="136">
        <f>'[3]Таблица3'!B17</f>
        <v>720</v>
      </c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66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6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1">
        <f t="shared" si="0"/>
        <v>0</v>
      </c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3"/>
    </row>
    <row r="17" spans="1:110" ht="28.5" customHeight="1" hidden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6"/>
      <c r="AC17" s="136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1">
        <f t="shared" si="0"/>
        <v>0</v>
      </c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3"/>
    </row>
    <row r="18" spans="30:33" ht="32.25" customHeight="1">
      <c r="AD18" s="6"/>
      <c r="AE18" s="6"/>
      <c r="AF18" s="6"/>
      <c r="AG18" s="6"/>
    </row>
    <row r="19" spans="1:60" s="2" customFormat="1" ht="11.25">
      <c r="A19" s="2" t="s">
        <v>16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K19" s="98" t="s">
        <v>441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</row>
    <row r="20" spans="15:60" s="2" customFormat="1" ht="11.25">
      <c r="O20" s="169" t="s">
        <v>17</v>
      </c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K20" s="169" t="s">
        <v>18</v>
      </c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</row>
    <row r="21" spans="19:97" s="2" customFormat="1" ht="11.25">
      <c r="S21" s="12"/>
      <c r="T21" s="12"/>
      <c r="U21" s="12"/>
      <c r="V21" s="12"/>
      <c r="W21" s="12"/>
      <c r="X21" s="12"/>
      <c r="Y21" s="12"/>
      <c r="AR21" s="12"/>
      <c r="AS21" s="12"/>
      <c r="AT21" s="12"/>
      <c r="AU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</row>
    <row r="22" s="2" customFormat="1" ht="11.25">
      <c r="A22" s="2" t="s">
        <v>48</v>
      </c>
    </row>
    <row r="23" spans="1:71" s="7" customFormat="1" ht="12.75" customHeight="1">
      <c r="A23" s="170" t="s">
        <v>442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AA23" s="22"/>
      <c r="AB23" s="22"/>
      <c r="AC23" s="171" t="s">
        <v>49</v>
      </c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22"/>
      <c r="AQ23" s="22"/>
      <c r="AR23" s="2"/>
      <c r="AS23" s="2"/>
      <c r="AT23" s="2"/>
      <c r="AU23" s="2"/>
      <c r="AV23" s="98" t="s">
        <v>443</v>
      </c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</row>
    <row r="24" spans="1:71" s="7" customFormat="1" ht="22.5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22"/>
      <c r="AA24" s="22"/>
      <c r="AB24" s="22"/>
      <c r="AC24" s="22"/>
      <c r="AD24" s="22"/>
      <c r="AE24" s="22" t="s">
        <v>17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2"/>
      <c r="AQ24" s="22"/>
      <c r="AR24" s="2"/>
      <c r="AS24" s="2"/>
      <c r="AT24" s="2"/>
      <c r="AU24" s="2"/>
      <c r="AV24" s="169" t="s">
        <v>18</v>
      </c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</row>
    <row r="25" spans="1:104" s="7" customFormat="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AR25" s="12"/>
      <c r="AS25" s="12"/>
      <c r="AT25" s="12"/>
      <c r="AU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64" s="7" customFormat="1" ht="11.25">
      <c r="A26" s="2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2"/>
      <c r="AL26" s="2"/>
      <c r="AM26" s="2"/>
      <c r="AN26" s="2"/>
      <c r="AO26" s="98" t="s">
        <v>45</v>
      </c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9:64" s="7" customFormat="1" ht="11.25" customHeight="1">
      <c r="S27" s="169" t="s">
        <v>17</v>
      </c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2"/>
      <c r="AL27" s="2"/>
      <c r="AM27" s="2"/>
      <c r="AN27" s="2"/>
      <c r="AO27" s="169" t="s">
        <v>18</v>
      </c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</row>
    <row r="28" s="2" customFormat="1" ht="11.25">
      <c r="AU28" s="13"/>
    </row>
    <row r="29" spans="1:35" s="2" customFormat="1" ht="11.25">
      <c r="A29" s="172" t="s">
        <v>19</v>
      </c>
      <c r="B29" s="172"/>
      <c r="C29" s="173" t="s">
        <v>128</v>
      </c>
      <c r="D29" s="173"/>
      <c r="E29" s="173"/>
      <c r="F29" s="173"/>
      <c r="G29" s="66" t="s">
        <v>19</v>
      </c>
      <c r="H29" s="66"/>
      <c r="J29" s="98" t="s">
        <v>127</v>
      </c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66">
        <v>20</v>
      </c>
      <c r="AC29" s="66"/>
      <c r="AD29" s="66"/>
      <c r="AE29" s="66"/>
      <c r="AF29" s="67" t="s">
        <v>108</v>
      </c>
      <c r="AG29" s="67"/>
      <c r="AH29" s="67"/>
      <c r="AI29" s="2" t="s">
        <v>13</v>
      </c>
    </row>
    <row r="30" ht="3" customHeight="1"/>
  </sheetData>
  <mergeCells count="109">
    <mergeCell ref="AZ17:BV17"/>
    <mergeCell ref="CO17:DF17"/>
    <mergeCell ref="BW17:CN17"/>
    <mergeCell ref="A2:DF2"/>
    <mergeCell ref="CO13:DF13"/>
    <mergeCell ref="BW14:CN14"/>
    <mergeCell ref="CO14:DF14"/>
    <mergeCell ref="BW16:CN16"/>
    <mergeCell ref="CO16:DF16"/>
    <mergeCell ref="CO15:DF15"/>
    <mergeCell ref="BW15:CN15"/>
    <mergeCell ref="BW13:CN13"/>
    <mergeCell ref="AC14:AH14"/>
    <mergeCell ref="AI14:AY14"/>
    <mergeCell ref="AZ14:BV14"/>
    <mergeCell ref="AC15:AH15"/>
    <mergeCell ref="AI15:AY15"/>
    <mergeCell ref="AZ15:BV15"/>
    <mergeCell ref="AZ13:BV13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BW12:CN12"/>
    <mergeCell ref="AC3:AH3"/>
    <mergeCell ref="AC4:AH4"/>
    <mergeCell ref="AC5:AH5"/>
    <mergeCell ref="AI3:AY3"/>
    <mergeCell ref="AI4:AY4"/>
    <mergeCell ref="AI5:AY5"/>
    <mergeCell ref="A3:AB3"/>
    <mergeCell ref="A4:AB4"/>
    <mergeCell ref="A5:AB5"/>
    <mergeCell ref="A6:AB6"/>
    <mergeCell ref="CO10:DF10"/>
    <mergeCell ref="AC10:AH10"/>
    <mergeCell ref="AI10:AY10"/>
    <mergeCell ref="AZ10:BV10"/>
    <mergeCell ref="BW10:CN10"/>
    <mergeCell ref="AZ4:BV4"/>
    <mergeCell ref="BW4:CN4"/>
    <mergeCell ref="CO4:DF4"/>
    <mergeCell ref="AZ3:BV3"/>
    <mergeCell ref="BW3:CN3"/>
    <mergeCell ref="CO3:DF3"/>
    <mergeCell ref="A14:AB14"/>
    <mergeCell ref="A15:AB15"/>
    <mergeCell ref="CO5:DF5"/>
    <mergeCell ref="AZ5:BV5"/>
    <mergeCell ref="BW5:CN5"/>
    <mergeCell ref="AZ6:BV6"/>
    <mergeCell ref="AZ7:BV7"/>
    <mergeCell ref="BW6:CN6"/>
    <mergeCell ref="CO6:DF6"/>
    <mergeCell ref="A7:AB7"/>
    <mergeCell ref="A12:AB12"/>
    <mergeCell ref="A13:AB13"/>
    <mergeCell ref="AC13:AH13"/>
    <mergeCell ref="AI13:AY13"/>
    <mergeCell ref="A8:AB8"/>
    <mergeCell ref="A9:AB9"/>
    <mergeCell ref="A10:AB10"/>
    <mergeCell ref="A11:AB11"/>
    <mergeCell ref="O19:AF19"/>
    <mergeCell ref="AK19:BH19"/>
    <mergeCell ref="AK20:BH20"/>
    <mergeCell ref="A16:AB16"/>
    <mergeCell ref="A17:AB17"/>
    <mergeCell ref="AC16:AH16"/>
    <mergeCell ref="AI16:AY16"/>
    <mergeCell ref="AZ16:BV16"/>
    <mergeCell ref="AC17:AH17"/>
    <mergeCell ref="AI17:AY17"/>
    <mergeCell ref="AV23:BS23"/>
    <mergeCell ref="A29:B29"/>
    <mergeCell ref="C29:F29"/>
    <mergeCell ref="G29:H29"/>
    <mergeCell ref="S27:AJ27"/>
    <mergeCell ref="AO27:BL27"/>
    <mergeCell ref="AV24:BS24"/>
    <mergeCell ref="J29:AA29"/>
    <mergeCell ref="AB29:AE29"/>
    <mergeCell ref="AO26:BL26"/>
    <mergeCell ref="AF29:AH29"/>
    <mergeCell ref="O20:AF20"/>
    <mergeCell ref="S26:AJ26"/>
    <mergeCell ref="A23:Y24"/>
    <mergeCell ref="AC23:AO23"/>
    <mergeCell ref="AC6:AH6"/>
    <mergeCell ref="AC7:AH7"/>
    <mergeCell ref="AI6:AY6"/>
    <mergeCell ref="AI7:AY7"/>
    <mergeCell ref="AC8:AH8"/>
    <mergeCell ref="AC9:AH9"/>
    <mergeCell ref="AI9:AY9"/>
    <mergeCell ref="AZ8:BV8"/>
    <mergeCell ref="AZ9:BV9"/>
    <mergeCell ref="CO9:DF9"/>
    <mergeCell ref="AI8:AY8"/>
    <mergeCell ref="BW7:CN7"/>
    <mergeCell ref="CO7:DF7"/>
    <mergeCell ref="BW8:CN8"/>
    <mergeCell ref="BW9:CN9"/>
    <mergeCell ref="CO8:DF8"/>
  </mergeCells>
  <printOptions/>
  <pageMargins left="0.18" right="0.21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2012-01-26T08:12:37Z</cp:lastPrinted>
  <dcterms:created xsi:type="dcterms:W3CDTF">2007-09-21T13:36:41Z</dcterms:created>
  <dcterms:modified xsi:type="dcterms:W3CDTF">2012-04-10T12:16:31Z</dcterms:modified>
  <cp:category/>
  <cp:version/>
  <cp:contentType/>
  <cp:contentStatus/>
</cp:coreProperties>
</file>